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5730" tabRatio="726" activeTab="5"/>
  </bookViews>
  <sheets>
    <sheet name="allg. Daten" sheetId="1" r:id="rId1"/>
    <sheet name="Meldeformular" sheetId="2" r:id="rId2"/>
    <sheet name="Paarkür" sheetId="3" r:id="rId3"/>
    <sheet name="Gruppenkür" sheetId="5" r:id="rId4"/>
    <sheet name="T-Shirts" sheetId="7" r:id="rId5"/>
    <sheet name="Zusammenfassung" sheetId="6" r:id="rId6"/>
  </sheets>
  <definedNames>
    <definedName name="Namen">Meldeformular!$B$6:$B$103</definedName>
    <definedName name="Namen2">Meldeformular!$B$5:$C$23</definedName>
    <definedName name="Teilnehmer">Meldeformular!$BL$6:$BL$103</definedName>
  </definedNames>
  <calcPr calcId="125725"/>
</workbook>
</file>

<file path=xl/calcChain.xml><?xml version="1.0" encoding="utf-8"?>
<calcChain xmlns="http://schemas.openxmlformats.org/spreadsheetml/2006/main">
  <c r="N7" i="5"/>
  <c r="N9" s="1"/>
  <c r="D16" i="6" s="1"/>
  <c r="G16" s="1"/>
  <c r="AF105" i="2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5"/>
  <c r="AT105"/>
  <c r="AS105"/>
  <c r="AR105"/>
  <c r="AU105" s="1"/>
  <c r="AT104"/>
  <c r="AS104"/>
  <c r="AR104"/>
  <c r="AU104" s="1"/>
  <c r="AT103"/>
  <c r="AS103"/>
  <c r="AR103"/>
  <c r="AU103" s="1"/>
  <c r="AT102"/>
  <c r="AS102"/>
  <c r="AR102"/>
  <c r="AU102" s="1"/>
  <c r="AT101"/>
  <c r="AS101"/>
  <c r="AR101"/>
  <c r="AU101" s="1"/>
  <c r="AT100"/>
  <c r="AS100"/>
  <c r="AR100"/>
  <c r="AU100" s="1"/>
  <c r="AT99"/>
  <c r="AS99"/>
  <c r="AU99" s="1"/>
  <c r="AR99"/>
  <c r="AT98"/>
  <c r="AS98"/>
  <c r="AU98" s="1"/>
  <c r="AR98"/>
  <c r="AT97"/>
  <c r="AS97"/>
  <c r="AU97" s="1"/>
  <c r="AR97"/>
  <c r="AT96"/>
  <c r="AS96"/>
  <c r="AU96" s="1"/>
  <c r="AR96"/>
  <c r="AT95"/>
  <c r="AS95"/>
  <c r="AU95" s="1"/>
  <c r="AR95"/>
  <c r="AT94"/>
  <c r="AS94"/>
  <c r="AU94" s="1"/>
  <c r="AR94"/>
  <c r="AT93"/>
  <c r="AS93"/>
  <c r="AU93" s="1"/>
  <c r="AR93"/>
  <c r="AT92"/>
  <c r="AS92"/>
  <c r="AU92" s="1"/>
  <c r="AR92"/>
  <c r="AT91"/>
  <c r="AS91"/>
  <c r="AU91" s="1"/>
  <c r="AR91"/>
  <c r="AT90"/>
  <c r="AS90"/>
  <c r="AU90" s="1"/>
  <c r="AR90"/>
  <c r="AT89"/>
  <c r="AS89"/>
  <c r="AU89" s="1"/>
  <c r="AR89"/>
  <c r="AT88"/>
  <c r="AS88"/>
  <c r="AU88" s="1"/>
  <c r="AR88"/>
  <c r="AT87"/>
  <c r="AS87"/>
  <c r="AU87" s="1"/>
  <c r="AR87"/>
  <c r="AT86"/>
  <c r="AS86"/>
  <c r="AU86" s="1"/>
  <c r="AR86"/>
  <c r="AT85"/>
  <c r="AS85"/>
  <c r="AU85" s="1"/>
  <c r="AR85"/>
  <c r="AT84"/>
  <c r="AS84"/>
  <c r="AU84" s="1"/>
  <c r="AR84"/>
  <c r="AT83"/>
  <c r="AS83"/>
  <c r="AU83" s="1"/>
  <c r="AR83"/>
  <c r="AT82"/>
  <c r="AS82"/>
  <c r="AU82" s="1"/>
  <c r="AR82"/>
  <c r="AT81"/>
  <c r="AS81"/>
  <c r="AU81" s="1"/>
  <c r="AR81"/>
  <c r="AT80"/>
  <c r="AS80"/>
  <c r="AU80" s="1"/>
  <c r="AR80"/>
  <c r="AT79"/>
  <c r="AS79"/>
  <c r="AU79" s="1"/>
  <c r="AR79"/>
  <c r="AT78"/>
  <c r="AS78"/>
  <c r="AU78" s="1"/>
  <c r="AR78"/>
  <c r="AT77"/>
  <c r="AS77"/>
  <c r="AU77" s="1"/>
  <c r="AR77"/>
  <c r="AT76"/>
  <c r="AS76"/>
  <c r="AU76" s="1"/>
  <c r="AR76"/>
  <c r="AT75"/>
  <c r="AS75"/>
  <c r="AU75" s="1"/>
  <c r="AR75"/>
  <c r="AT74"/>
  <c r="AS74"/>
  <c r="AU74" s="1"/>
  <c r="AR74"/>
  <c r="AT73"/>
  <c r="AS73"/>
  <c r="AU73" s="1"/>
  <c r="AR73"/>
  <c r="AT72"/>
  <c r="AS72"/>
  <c r="AU72" s="1"/>
  <c r="AR72"/>
  <c r="AT71"/>
  <c r="AS71"/>
  <c r="AU71" s="1"/>
  <c r="AR71"/>
  <c r="AT70"/>
  <c r="AS70"/>
  <c r="AU70" s="1"/>
  <c r="AR70"/>
  <c r="AT69"/>
  <c r="AS69"/>
  <c r="AU69" s="1"/>
  <c r="AR69"/>
  <c r="AT68"/>
  <c r="AS68"/>
  <c r="AU68" s="1"/>
  <c r="AR68"/>
  <c r="AT67"/>
  <c r="AS67"/>
  <c r="AU67" s="1"/>
  <c r="AR67"/>
  <c r="AT66"/>
  <c r="AS66"/>
  <c r="AU66" s="1"/>
  <c r="AR66"/>
  <c r="AT65"/>
  <c r="AS65"/>
  <c r="AU65" s="1"/>
  <c r="AR65"/>
  <c r="AT64"/>
  <c r="AS64"/>
  <c r="AU64" s="1"/>
  <c r="AR64"/>
  <c r="AT63"/>
  <c r="AS63"/>
  <c r="AU63" s="1"/>
  <c r="AR63"/>
  <c r="AT62"/>
  <c r="AS62"/>
  <c r="AU62" s="1"/>
  <c r="AR62"/>
  <c r="AT61"/>
  <c r="AS61"/>
  <c r="AU61" s="1"/>
  <c r="AR61"/>
  <c r="AT60"/>
  <c r="AS60"/>
  <c r="AU60" s="1"/>
  <c r="AR60"/>
  <c r="AT59"/>
  <c r="AS59"/>
  <c r="AU59" s="1"/>
  <c r="AR59"/>
  <c r="AT58"/>
  <c r="AS58"/>
  <c r="AU58" s="1"/>
  <c r="AR58"/>
  <c r="AT57"/>
  <c r="AS57"/>
  <c r="AU57" s="1"/>
  <c r="AR57"/>
  <c r="AT56"/>
  <c r="AS56"/>
  <c r="AU56" s="1"/>
  <c r="AR56"/>
  <c r="AT55"/>
  <c r="AS55"/>
  <c r="AU55" s="1"/>
  <c r="AR55"/>
  <c r="AT54"/>
  <c r="AS54"/>
  <c r="AU54" s="1"/>
  <c r="AR54"/>
  <c r="AT53"/>
  <c r="AS53"/>
  <c r="AU53" s="1"/>
  <c r="AR53"/>
  <c r="AT52"/>
  <c r="AS52"/>
  <c r="AU52" s="1"/>
  <c r="AR52"/>
  <c r="AT51"/>
  <c r="AS51"/>
  <c r="AU51" s="1"/>
  <c r="AR51"/>
  <c r="AT50"/>
  <c r="AS50"/>
  <c r="AU50" s="1"/>
  <c r="AR50"/>
  <c r="AT49"/>
  <c r="AS49"/>
  <c r="AU49" s="1"/>
  <c r="AR49"/>
  <c r="AT48"/>
  <c r="AS48"/>
  <c r="AU48" s="1"/>
  <c r="AR48"/>
  <c r="AT47"/>
  <c r="AS47"/>
  <c r="AU47" s="1"/>
  <c r="AR47"/>
  <c r="AT46"/>
  <c r="AS46"/>
  <c r="AU46" s="1"/>
  <c r="AR46"/>
  <c r="AT45"/>
  <c r="AS45"/>
  <c r="AU45" s="1"/>
  <c r="AR45"/>
  <c r="AT44"/>
  <c r="AS44"/>
  <c r="AU44" s="1"/>
  <c r="AR44"/>
  <c r="AT43"/>
  <c r="AS43"/>
  <c r="AU43" s="1"/>
  <c r="AR43"/>
  <c r="AT42"/>
  <c r="AS42"/>
  <c r="AU42" s="1"/>
  <c r="AR42"/>
  <c r="AT41"/>
  <c r="AS41"/>
  <c r="AU41" s="1"/>
  <c r="AR41"/>
  <c r="AT40"/>
  <c r="AS40"/>
  <c r="AU40" s="1"/>
  <c r="AR40"/>
  <c r="AT39"/>
  <c r="AS39"/>
  <c r="AU39" s="1"/>
  <c r="AR39"/>
  <c r="AT38"/>
  <c r="AS38"/>
  <c r="AU38" s="1"/>
  <c r="AR38"/>
  <c r="AT37"/>
  <c r="AS37"/>
  <c r="AU37" s="1"/>
  <c r="AR37"/>
  <c r="AT36"/>
  <c r="AS36"/>
  <c r="AU36" s="1"/>
  <c r="AR36"/>
  <c r="AT35"/>
  <c r="AS35"/>
  <c r="AU35" s="1"/>
  <c r="AR35"/>
  <c r="AT34"/>
  <c r="AS34"/>
  <c r="AU34" s="1"/>
  <c r="AR34"/>
  <c r="AT33"/>
  <c r="AS33"/>
  <c r="AU33" s="1"/>
  <c r="AR33"/>
  <c r="AT32"/>
  <c r="AS32"/>
  <c r="AU32" s="1"/>
  <c r="AR32"/>
  <c r="AT31"/>
  <c r="AS31"/>
  <c r="AU31" s="1"/>
  <c r="AR31"/>
  <c r="AT30"/>
  <c r="AS30"/>
  <c r="AU30" s="1"/>
  <c r="AR30"/>
  <c r="AT29"/>
  <c r="AS29"/>
  <c r="AU29" s="1"/>
  <c r="AR29"/>
  <c r="AT28"/>
  <c r="AS28"/>
  <c r="AU28" s="1"/>
  <c r="AR28"/>
  <c r="AT27"/>
  <c r="AS27"/>
  <c r="AU27" s="1"/>
  <c r="AR27"/>
  <c r="AT26"/>
  <c r="AS26"/>
  <c r="AU26" s="1"/>
  <c r="AR26"/>
  <c r="AT25"/>
  <c r="AS25"/>
  <c r="AU25" s="1"/>
  <c r="AR25"/>
  <c r="AT24"/>
  <c r="AS24"/>
  <c r="AU24" s="1"/>
  <c r="AR24"/>
  <c r="AT23"/>
  <c r="AS23"/>
  <c r="AU23" s="1"/>
  <c r="AR23"/>
  <c r="AT22"/>
  <c r="AS22"/>
  <c r="AU22" s="1"/>
  <c r="AR22"/>
  <c r="AT21"/>
  <c r="AS21"/>
  <c r="AU21" s="1"/>
  <c r="AR21"/>
  <c r="AT20"/>
  <c r="AS20"/>
  <c r="AU20" s="1"/>
  <c r="AR20"/>
  <c r="AT19"/>
  <c r="AS19"/>
  <c r="AU19" s="1"/>
  <c r="AR19"/>
  <c r="AT18"/>
  <c r="AS18"/>
  <c r="AU18" s="1"/>
  <c r="AR18"/>
  <c r="AT17"/>
  <c r="AS17"/>
  <c r="AU17" s="1"/>
  <c r="AR17"/>
  <c r="AT16"/>
  <c r="AS16"/>
  <c r="AU16" s="1"/>
  <c r="AR16"/>
  <c r="AT15"/>
  <c r="AS15"/>
  <c r="AU15" s="1"/>
  <c r="AR15"/>
  <c r="AT14"/>
  <c r="AS14"/>
  <c r="AU14" s="1"/>
  <c r="AR14"/>
  <c r="AT13"/>
  <c r="AS13"/>
  <c r="AU13" s="1"/>
  <c r="AR13"/>
  <c r="AT12"/>
  <c r="AS12"/>
  <c r="AU12" s="1"/>
  <c r="AR12"/>
  <c r="AT11"/>
  <c r="AS11"/>
  <c r="AU11" s="1"/>
  <c r="AR11"/>
  <c r="AT10"/>
  <c r="AS10"/>
  <c r="AU10" s="1"/>
  <c r="AR10"/>
  <c r="AT9"/>
  <c r="AS9"/>
  <c r="AU9" s="1"/>
  <c r="AR9"/>
  <c r="AT8"/>
  <c r="AS8"/>
  <c r="AU8" s="1"/>
  <c r="AR8"/>
  <c r="AT7"/>
  <c r="AS7"/>
  <c r="AR7"/>
  <c r="AT6"/>
  <c r="AS6"/>
  <c r="AR6"/>
  <c r="AU5"/>
  <c r="AR5"/>
  <c r="AS5"/>
  <c r="AT5"/>
  <c r="N8" i="5"/>
  <c r="N6"/>
  <c r="N5"/>
  <c r="AO105" i="2"/>
  <c r="AO104"/>
  <c r="AO103"/>
  <c r="AO102"/>
  <c r="AO101"/>
  <c r="AO100"/>
  <c r="AO99"/>
  <c r="AO98"/>
  <c r="AO97"/>
  <c r="AO96"/>
  <c r="AO95"/>
  <c r="AO94"/>
  <c r="AO93"/>
  <c r="AO92"/>
  <c r="AO91"/>
  <c r="AO90"/>
  <c r="AO89"/>
  <c r="AO88"/>
  <c r="AO87"/>
  <c r="AO86"/>
  <c r="AO85"/>
  <c r="AO84"/>
  <c r="AO83"/>
  <c r="AO82"/>
  <c r="AO81"/>
  <c r="AO80"/>
  <c r="AO79"/>
  <c r="AO78"/>
  <c r="AO77"/>
  <c r="AO76"/>
  <c r="AO75"/>
  <c r="AO74"/>
  <c r="AO73"/>
  <c r="AO72"/>
  <c r="AO71"/>
  <c r="AO70"/>
  <c r="AO69"/>
  <c r="AO68"/>
  <c r="AO67"/>
  <c r="AO66"/>
  <c r="AO65"/>
  <c r="AO64"/>
  <c r="AO63"/>
  <c r="AO62"/>
  <c r="AO61"/>
  <c r="AO60"/>
  <c r="AO59"/>
  <c r="AO58"/>
  <c r="AO57"/>
  <c r="AO56"/>
  <c r="AO55"/>
  <c r="AO54"/>
  <c r="AO53"/>
  <c r="AO52"/>
  <c r="AO51"/>
  <c r="AO50"/>
  <c r="AO49"/>
  <c r="AO48"/>
  <c r="AO47"/>
  <c r="AO46"/>
  <c r="AO45"/>
  <c r="AO44"/>
  <c r="AO43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9"/>
  <c r="AO8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P5"/>
  <c r="AN5"/>
  <c r="AM5"/>
  <c r="AL5"/>
  <c r="AK5"/>
  <c r="AN105"/>
  <c r="AM105"/>
  <c r="AL105"/>
  <c r="AN104"/>
  <c r="AM104"/>
  <c r="AL104"/>
  <c r="AN103"/>
  <c r="AM103"/>
  <c r="AL103"/>
  <c r="AN102"/>
  <c r="AM102"/>
  <c r="AL102"/>
  <c r="AN101"/>
  <c r="AM101"/>
  <c r="AL101"/>
  <c r="AN100"/>
  <c r="AM100"/>
  <c r="AL100"/>
  <c r="AN99"/>
  <c r="AM99"/>
  <c r="AL99"/>
  <c r="AN98"/>
  <c r="AM98"/>
  <c r="AL98"/>
  <c r="AN97"/>
  <c r="AM97"/>
  <c r="AL97"/>
  <c r="AN96"/>
  <c r="AM96"/>
  <c r="AL96"/>
  <c r="AN95"/>
  <c r="AM95"/>
  <c r="AL95"/>
  <c r="AN94"/>
  <c r="AM94"/>
  <c r="AL94"/>
  <c r="AN93"/>
  <c r="AM93"/>
  <c r="AL93"/>
  <c r="AN92"/>
  <c r="AM92"/>
  <c r="AL92"/>
  <c r="AN91"/>
  <c r="AM91"/>
  <c r="AL91"/>
  <c r="AN90"/>
  <c r="AM90"/>
  <c r="AL90"/>
  <c r="AN89"/>
  <c r="AM89"/>
  <c r="AL89"/>
  <c r="AN88"/>
  <c r="AM88"/>
  <c r="AL88"/>
  <c r="AN87"/>
  <c r="AM87"/>
  <c r="AL87"/>
  <c r="AN86"/>
  <c r="AM86"/>
  <c r="AL86"/>
  <c r="AN85"/>
  <c r="AM85"/>
  <c r="AL85"/>
  <c r="AN84"/>
  <c r="AM84"/>
  <c r="AL84"/>
  <c r="AN83"/>
  <c r="AM83"/>
  <c r="AL83"/>
  <c r="AN82"/>
  <c r="AM82"/>
  <c r="AL82"/>
  <c r="AN81"/>
  <c r="AM81"/>
  <c r="AL81"/>
  <c r="AN80"/>
  <c r="AM80"/>
  <c r="AL80"/>
  <c r="AN79"/>
  <c r="AM79"/>
  <c r="AL79"/>
  <c r="AN78"/>
  <c r="AM78"/>
  <c r="AL78"/>
  <c r="AN77"/>
  <c r="AM77"/>
  <c r="AL77"/>
  <c r="AN76"/>
  <c r="AM76"/>
  <c r="AL76"/>
  <c r="AN75"/>
  <c r="AM75"/>
  <c r="AL75"/>
  <c r="AN74"/>
  <c r="AM74"/>
  <c r="AL74"/>
  <c r="AN73"/>
  <c r="AM73"/>
  <c r="AL73"/>
  <c r="AN72"/>
  <c r="AM72"/>
  <c r="AL72"/>
  <c r="AN71"/>
  <c r="AM71"/>
  <c r="AL71"/>
  <c r="AN70"/>
  <c r="AM70"/>
  <c r="AL70"/>
  <c r="AN69"/>
  <c r="AM69"/>
  <c r="AL69"/>
  <c r="AN68"/>
  <c r="AM68"/>
  <c r="AL68"/>
  <c r="AN67"/>
  <c r="AM67"/>
  <c r="AL67"/>
  <c r="AN66"/>
  <c r="AM66"/>
  <c r="AL66"/>
  <c r="AN65"/>
  <c r="AM65"/>
  <c r="AL65"/>
  <c r="AN64"/>
  <c r="AM64"/>
  <c r="AL64"/>
  <c r="AN63"/>
  <c r="AM63"/>
  <c r="AL63"/>
  <c r="AN62"/>
  <c r="AM62"/>
  <c r="AL62"/>
  <c r="AN61"/>
  <c r="AM61"/>
  <c r="AL61"/>
  <c r="AN60"/>
  <c r="AM60"/>
  <c r="AL60"/>
  <c r="AN59"/>
  <c r="AM59"/>
  <c r="AL59"/>
  <c r="AN58"/>
  <c r="AM58"/>
  <c r="AL58"/>
  <c r="AN57"/>
  <c r="AM57"/>
  <c r="AL57"/>
  <c r="AN56"/>
  <c r="AM56"/>
  <c r="AL56"/>
  <c r="AN55"/>
  <c r="AM55"/>
  <c r="AL55"/>
  <c r="AN54"/>
  <c r="AM54"/>
  <c r="AL54"/>
  <c r="AN53"/>
  <c r="AM53"/>
  <c r="AL53"/>
  <c r="AN52"/>
  <c r="AM52"/>
  <c r="AL52"/>
  <c r="AN51"/>
  <c r="AM51"/>
  <c r="AL51"/>
  <c r="AN50"/>
  <c r="AM50"/>
  <c r="AL50"/>
  <c r="AN49"/>
  <c r="AM49"/>
  <c r="AL49"/>
  <c r="AN48"/>
  <c r="AM48"/>
  <c r="AL48"/>
  <c r="AN47"/>
  <c r="AM47"/>
  <c r="AL47"/>
  <c r="AN46"/>
  <c r="AM46"/>
  <c r="AL46"/>
  <c r="AN45"/>
  <c r="AM45"/>
  <c r="AL45"/>
  <c r="AN44"/>
  <c r="AM44"/>
  <c r="AL44"/>
  <c r="AN43"/>
  <c r="AM43"/>
  <c r="AL43"/>
  <c r="AN42"/>
  <c r="AM42"/>
  <c r="AL42"/>
  <c r="AN41"/>
  <c r="AM41"/>
  <c r="AL41"/>
  <c r="AN40"/>
  <c r="AM40"/>
  <c r="AL40"/>
  <c r="AN39"/>
  <c r="AM39"/>
  <c r="AL39"/>
  <c r="AN38"/>
  <c r="AM38"/>
  <c r="AL38"/>
  <c r="AN37"/>
  <c r="AM37"/>
  <c r="AL37"/>
  <c r="AN36"/>
  <c r="AM36"/>
  <c r="AL36"/>
  <c r="AN35"/>
  <c r="AM35"/>
  <c r="AL35"/>
  <c r="AN34"/>
  <c r="AM34"/>
  <c r="AL34"/>
  <c r="AN33"/>
  <c r="AM33"/>
  <c r="AL33"/>
  <c r="AN32"/>
  <c r="AM32"/>
  <c r="AL32"/>
  <c r="AN31"/>
  <c r="AM31"/>
  <c r="AL31"/>
  <c r="AN30"/>
  <c r="AM30"/>
  <c r="AL30"/>
  <c r="AN29"/>
  <c r="AM29"/>
  <c r="AL29"/>
  <c r="AN28"/>
  <c r="AM28"/>
  <c r="AL28"/>
  <c r="AN27"/>
  <c r="AM27"/>
  <c r="AL27"/>
  <c r="AN26"/>
  <c r="AM26"/>
  <c r="AL26"/>
  <c r="AN25"/>
  <c r="AM25"/>
  <c r="AL25"/>
  <c r="AN24"/>
  <c r="AM24"/>
  <c r="AL24"/>
  <c r="AN23"/>
  <c r="AM23"/>
  <c r="AL23"/>
  <c r="AN22"/>
  <c r="AM22"/>
  <c r="AL22"/>
  <c r="AN21"/>
  <c r="AM21"/>
  <c r="AL21"/>
  <c r="AN20"/>
  <c r="AM20"/>
  <c r="AL20"/>
  <c r="AN19"/>
  <c r="AM19"/>
  <c r="AL19"/>
  <c r="AN18"/>
  <c r="AM18"/>
  <c r="AL18"/>
  <c r="AN17"/>
  <c r="AM17"/>
  <c r="AL17"/>
  <c r="AN16"/>
  <c r="AM16"/>
  <c r="AL16"/>
  <c r="AN15"/>
  <c r="AM15"/>
  <c r="AL15"/>
  <c r="AN14"/>
  <c r="AM14"/>
  <c r="AL14"/>
  <c r="AN13"/>
  <c r="AM13"/>
  <c r="AL13"/>
  <c r="AN12"/>
  <c r="AM12"/>
  <c r="AL12"/>
  <c r="AN11"/>
  <c r="AM11"/>
  <c r="AL11"/>
  <c r="AN10"/>
  <c r="AM10"/>
  <c r="AL10"/>
  <c r="AN9"/>
  <c r="AM9"/>
  <c r="AL9"/>
  <c r="AN8"/>
  <c r="AM8"/>
  <c r="AL8"/>
  <c r="AN7"/>
  <c r="AM7"/>
  <c r="AL7"/>
  <c r="AN6"/>
  <c r="AM6"/>
  <c r="AL6"/>
  <c r="AK105"/>
  <c r="AK104"/>
  <c r="AK103"/>
  <c r="AK102"/>
  <c r="AK101"/>
  <c r="AK100"/>
  <c r="AK99"/>
  <c r="AK98"/>
  <c r="AK97"/>
  <c r="AK96"/>
  <c r="AK95"/>
  <c r="AK94"/>
  <c r="AK93"/>
  <c r="AK92"/>
  <c r="AK91"/>
  <c r="AK90"/>
  <c r="AK89"/>
  <c r="AK88"/>
  <c r="AK87"/>
  <c r="AK86"/>
  <c r="AK85"/>
  <c r="AK84"/>
  <c r="AK83"/>
  <c r="AK82"/>
  <c r="AK81"/>
  <c r="AK80"/>
  <c r="AK79"/>
  <c r="AK78"/>
  <c r="AK77"/>
  <c r="AK76"/>
  <c r="AK75"/>
  <c r="AK74"/>
  <c r="AK73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AP105"/>
  <c r="AP104"/>
  <c r="AP103"/>
  <c r="AP102"/>
  <c r="AP101"/>
  <c r="AP100"/>
  <c r="AP99"/>
  <c r="AP98"/>
  <c r="AP97"/>
  <c r="AP96"/>
  <c r="AP95"/>
  <c r="AP94"/>
  <c r="AP93"/>
  <c r="AP92"/>
  <c r="AP91"/>
  <c r="AP90"/>
  <c r="AP89"/>
  <c r="AP88"/>
  <c r="AP87"/>
  <c r="AP86"/>
  <c r="AP85"/>
  <c r="AP84"/>
  <c r="AP83"/>
  <c r="AP82"/>
  <c r="AP81"/>
  <c r="AP80"/>
  <c r="AP79"/>
  <c r="AP78"/>
  <c r="AP77"/>
  <c r="AP76"/>
  <c r="AP75"/>
  <c r="AP74"/>
  <c r="AP73"/>
  <c r="AP72"/>
  <c r="AP71"/>
  <c r="AP70"/>
  <c r="AP69"/>
  <c r="AP68"/>
  <c r="AP67"/>
  <c r="AP66"/>
  <c r="AP65"/>
  <c r="AP64"/>
  <c r="AP63"/>
  <c r="AP62"/>
  <c r="AP61"/>
  <c r="AP60"/>
  <c r="AP59"/>
  <c r="AP58"/>
  <c r="AP57"/>
  <c r="AP56"/>
  <c r="AP55"/>
  <c r="AP54"/>
  <c r="AP53"/>
  <c r="AP52"/>
  <c r="AP51"/>
  <c r="AP50"/>
  <c r="AP49"/>
  <c r="AP48"/>
  <c r="AP47"/>
  <c r="AP46"/>
  <c r="AP45"/>
  <c r="AP44"/>
  <c r="AP43"/>
  <c r="AP42"/>
  <c r="AP41"/>
  <c r="AP40"/>
  <c r="AP39"/>
  <c r="AP38"/>
  <c r="AP37"/>
  <c r="AP36"/>
  <c r="AP35"/>
  <c r="AP34"/>
  <c r="AP33"/>
  <c r="AP32"/>
  <c r="AP31"/>
  <c r="AP30"/>
  <c r="AP29"/>
  <c r="AP28"/>
  <c r="AP27"/>
  <c r="AP26"/>
  <c r="AP25"/>
  <c r="AP24"/>
  <c r="AP23"/>
  <c r="AP22"/>
  <c r="AP21"/>
  <c r="AP20"/>
  <c r="AP19"/>
  <c r="AP18"/>
  <c r="AP17"/>
  <c r="AP16"/>
  <c r="AP15"/>
  <c r="AP14"/>
  <c r="AP13"/>
  <c r="AP12"/>
  <c r="AP11"/>
  <c r="AP10"/>
  <c r="AP9"/>
  <c r="AP8"/>
  <c r="AP7"/>
  <c r="AP6"/>
  <c r="F5"/>
  <c r="R8" i="7"/>
  <c r="S8" s="1"/>
  <c r="P8"/>
  <c r="Q8" s="1"/>
  <c r="AU6" i="2" l="1"/>
  <c r="AF6" s="1"/>
  <c r="AQ7"/>
  <c r="AO7" s="1"/>
  <c r="AU7"/>
  <c r="AF7" s="1"/>
  <c r="AQ6"/>
  <c r="AO6" s="1"/>
  <c r="AQ5"/>
  <c r="AO5" s="1"/>
  <c r="P108" i="7"/>
  <c r="Q108" s="1"/>
  <c r="P107"/>
  <c r="Q107" s="1"/>
  <c r="P106"/>
  <c r="Q106" s="1"/>
  <c r="P105"/>
  <c r="Q105" s="1"/>
  <c r="P104"/>
  <c r="Q104" s="1"/>
  <c r="P103"/>
  <c r="Q103" s="1"/>
  <c r="P102"/>
  <c r="Q102" s="1"/>
  <c r="P101"/>
  <c r="Q101" s="1"/>
  <c r="P100"/>
  <c r="Q100" s="1"/>
  <c r="P99"/>
  <c r="Q99" s="1"/>
  <c r="P98"/>
  <c r="Q98" s="1"/>
  <c r="P97"/>
  <c r="Q97" s="1"/>
  <c r="P96"/>
  <c r="Q96" s="1"/>
  <c r="P95"/>
  <c r="Q95" s="1"/>
  <c r="P94"/>
  <c r="Q94" s="1"/>
  <c r="P93"/>
  <c r="Q93" s="1"/>
  <c r="P92"/>
  <c r="Q92" s="1"/>
  <c r="P91"/>
  <c r="Q91" s="1"/>
  <c r="P90"/>
  <c r="Q90" s="1"/>
  <c r="P89"/>
  <c r="Q89" s="1"/>
  <c r="P88"/>
  <c r="Q88" s="1"/>
  <c r="P87"/>
  <c r="Q87" s="1"/>
  <c r="P86"/>
  <c r="Q86" s="1"/>
  <c r="P85"/>
  <c r="Q85" s="1"/>
  <c r="P84"/>
  <c r="Q84" s="1"/>
  <c r="P83"/>
  <c r="Q83" s="1"/>
  <c r="P82"/>
  <c r="Q82" s="1"/>
  <c r="P81"/>
  <c r="Q81" s="1"/>
  <c r="P80"/>
  <c r="Q80" s="1"/>
  <c r="P79"/>
  <c r="Q79" s="1"/>
  <c r="P78"/>
  <c r="Q78" s="1"/>
  <c r="P77"/>
  <c r="Q77" s="1"/>
  <c r="P76"/>
  <c r="Q76" s="1"/>
  <c r="P75"/>
  <c r="Q75" s="1"/>
  <c r="P74"/>
  <c r="Q74" s="1"/>
  <c r="P73"/>
  <c r="Q73" s="1"/>
  <c r="P72"/>
  <c r="Q72" s="1"/>
  <c r="P71"/>
  <c r="Q71" s="1"/>
  <c r="P70"/>
  <c r="Q70" s="1"/>
  <c r="P69"/>
  <c r="Q69" s="1"/>
  <c r="P68"/>
  <c r="Q68" s="1"/>
  <c r="P67"/>
  <c r="Q67" s="1"/>
  <c r="P66"/>
  <c r="Q66" s="1"/>
  <c r="P65"/>
  <c r="Q65" s="1"/>
  <c r="P64"/>
  <c r="Q64" s="1"/>
  <c r="P63"/>
  <c r="Q63" s="1"/>
  <c r="P62"/>
  <c r="Q62" s="1"/>
  <c r="P61"/>
  <c r="Q61" s="1"/>
  <c r="P60"/>
  <c r="Q60" s="1"/>
  <c r="P59"/>
  <c r="Q59" s="1"/>
  <c r="P58"/>
  <c r="Q58" s="1"/>
  <c r="P57"/>
  <c r="Q57" s="1"/>
  <c r="P56"/>
  <c r="Q56" s="1"/>
  <c r="P55"/>
  <c r="Q55" s="1"/>
  <c r="P54"/>
  <c r="Q54" s="1"/>
  <c r="P53"/>
  <c r="Q53" s="1"/>
  <c r="P52"/>
  <c r="Q52" s="1"/>
  <c r="P51"/>
  <c r="Q51" s="1"/>
  <c r="P50"/>
  <c r="Q50" s="1"/>
  <c r="P49"/>
  <c r="Q49" s="1"/>
  <c r="P48"/>
  <c r="Q48" s="1"/>
  <c r="P47"/>
  <c r="Q47" s="1"/>
  <c r="P46"/>
  <c r="Q46" s="1"/>
  <c r="P45"/>
  <c r="Q45" s="1"/>
  <c r="P44"/>
  <c r="Q44" s="1"/>
  <c r="P43"/>
  <c r="Q43" s="1"/>
  <c r="P42"/>
  <c r="Q42" s="1"/>
  <c r="P41"/>
  <c r="Q41" s="1"/>
  <c r="P40"/>
  <c r="Q40" s="1"/>
  <c r="P39"/>
  <c r="Q39" s="1"/>
  <c r="P38"/>
  <c r="Q38" s="1"/>
  <c r="P37"/>
  <c r="Q37" s="1"/>
  <c r="P36"/>
  <c r="Q36" s="1"/>
  <c r="P35"/>
  <c r="Q35" s="1"/>
  <c r="P34"/>
  <c r="Q34" s="1"/>
  <c r="P33"/>
  <c r="Q33" s="1"/>
  <c r="P32"/>
  <c r="Q32" s="1"/>
  <c r="P31"/>
  <c r="Q31" s="1"/>
  <c r="P30"/>
  <c r="Q30" s="1"/>
  <c r="P29"/>
  <c r="Q29" s="1"/>
  <c r="P28"/>
  <c r="Q28" s="1"/>
  <c r="P27"/>
  <c r="Q27" s="1"/>
  <c r="P26"/>
  <c r="Q26" s="1"/>
  <c r="P25"/>
  <c r="Q25" s="1"/>
  <c r="P24"/>
  <c r="Q24" s="1"/>
  <c r="P23"/>
  <c r="Q23" s="1"/>
  <c r="P22"/>
  <c r="Q22" s="1"/>
  <c r="P21"/>
  <c r="Q21" s="1"/>
  <c r="P20"/>
  <c r="Q20" s="1"/>
  <c r="P19"/>
  <c r="Q19" s="1"/>
  <c r="P18"/>
  <c r="Q18" s="1"/>
  <c r="P17"/>
  <c r="Q17" s="1"/>
  <c r="P16"/>
  <c r="Q16" s="1"/>
  <c r="P15"/>
  <c r="Q15" s="1"/>
  <c r="P14"/>
  <c r="Q14" s="1"/>
  <c r="P13"/>
  <c r="Q13" s="1"/>
  <c r="P12"/>
  <c r="Q12" s="1"/>
  <c r="P11"/>
  <c r="Q11" s="1"/>
  <c r="P10"/>
  <c r="Q10" s="1"/>
  <c r="P9"/>
  <c r="Q9" s="1"/>
  <c r="R108"/>
  <c r="S108" s="1"/>
  <c r="R107"/>
  <c r="S107" s="1"/>
  <c r="R106"/>
  <c r="S106" s="1"/>
  <c r="R105"/>
  <c r="S105" s="1"/>
  <c r="R104"/>
  <c r="S104" s="1"/>
  <c r="R103"/>
  <c r="S103" s="1"/>
  <c r="R102"/>
  <c r="S102" s="1"/>
  <c r="R101"/>
  <c r="S101" s="1"/>
  <c r="R100"/>
  <c r="S100" s="1"/>
  <c r="R99"/>
  <c r="S99" s="1"/>
  <c r="R98"/>
  <c r="S98" s="1"/>
  <c r="R97"/>
  <c r="S97" s="1"/>
  <c r="R96"/>
  <c r="S96" s="1"/>
  <c r="R95"/>
  <c r="S95" s="1"/>
  <c r="R94"/>
  <c r="S94" s="1"/>
  <c r="R93"/>
  <c r="S93" s="1"/>
  <c r="R92"/>
  <c r="S92" s="1"/>
  <c r="R91"/>
  <c r="S91" s="1"/>
  <c r="R90"/>
  <c r="S90" s="1"/>
  <c r="R89"/>
  <c r="S89" s="1"/>
  <c r="R88"/>
  <c r="S88" s="1"/>
  <c r="R87"/>
  <c r="S87" s="1"/>
  <c r="R86"/>
  <c r="S86" s="1"/>
  <c r="R85"/>
  <c r="S85" s="1"/>
  <c r="R84"/>
  <c r="S84" s="1"/>
  <c r="R83"/>
  <c r="S83" s="1"/>
  <c r="R82"/>
  <c r="S82" s="1"/>
  <c r="R81"/>
  <c r="S81" s="1"/>
  <c r="R80"/>
  <c r="S80" s="1"/>
  <c r="R79"/>
  <c r="S79" s="1"/>
  <c r="R78"/>
  <c r="S78" s="1"/>
  <c r="R77"/>
  <c r="S77" s="1"/>
  <c r="R76"/>
  <c r="S76" s="1"/>
  <c r="R75"/>
  <c r="S75" s="1"/>
  <c r="R74"/>
  <c r="S74" s="1"/>
  <c r="R73"/>
  <c r="S73" s="1"/>
  <c r="R72"/>
  <c r="S72" s="1"/>
  <c r="R71"/>
  <c r="S71" s="1"/>
  <c r="R70"/>
  <c r="S70" s="1"/>
  <c r="R69"/>
  <c r="S69" s="1"/>
  <c r="R68"/>
  <c r="S68" s="1"/>
  <c r="R67"/>
  <c r="S67" s="1"/>
  <c r="R66"/>
  <c r="S66" s="1"/>
  <c r="R65"/>
  <c r="S65" s="1"/>
  <c r="R64"/>
  <c r="S64" s="1"/>
  <c r="R63"/>
  <c r="S63" s="1"/>
  <c r="R62"/>
  <c r="S62" s="1"/>
  <c r="R61"/>
  <c r="S61" s="1"/>
  <c r="R60"/>
  <c r="S60" s="1"/>
  <c r="R59"/>
  <c r="S59" s="1"/>
  <c r="R58"/>
  <c r="S58" s="1"/>
  <c r="R57"/>
  <c r="S57" s="1"/>
  <c r="R56"/>
  <c r="S56" s="1"/>
  <c r="R55"/>
  <c r="S55" s="1"/>
  <c r="R54"/>
  <c r="S54" s="1"/>
  <c r="R53"/>
  <c r="S53" s="1"/>
  <c r="R52"/>
  <c r="S52" s="1"/>
  <c r="R51"/>
  <c r="S51" s="1"/>
  <c r="R50"/>
  <c r="S50" s="1"/>
  <c r="R49"/>
  <c r="S49" s="1"/>
  <c r="R48"/>
  <c r="S48" s="1"/>
  <c r="R47"/>
  <c r="S47" s="1"/>
  <c r="R46"/>
  <c r="S46" s="1"/>
  <c r="R45"/>
  <c r="S45" s="1"/>
  <c r="R44"/>
  <c r="S44" s="1"/>
  <c r="R43"/>
  <c r="S43" s="1"/>
  <c r="R42"/>
  <c r="S42" s="1"/>
  <c r="R41"/>
  <c r="S41" s="1"/>
  <c r="R40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R19"/>
  <c r="S19" s="1"/>
  <c r="R18"/>
  <c r="S18" s="1"/>
  <c r="R17"/>
  <c r="S17" s="1"/>
  <c r="R16"/>
  <c r="S16" s="1"/>
  <c r="R15"/>
  <c r="S15" s="1"/>
  <c r="R14"/>
  <c r="S14" s="1"/>
  <c r="R13"/>
  <c r="S13" s="1"/>
  <c r="R12"/>
  <c r="S12" s="1"/>
  <c r="R11"/>
  <c r="S11" s="1"/>
  <c r="R10"/>
  <c r="S10" s="1"/>
  <c r="R9"/>
  <c r="S9" s="1"/>
  <c r="K9" i="2"/>
  <c r="AG9"/>
  <c r="AH9"/>
  <c r="AW9"/>
  <c r="AX9"/>
  <c r="AY9"/>
  <c r="BL9"/>
  <c r="C108" i="7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D9"/>
  <c r="AH105" i="2"/>
  <c r="AG105"/>
  <c r="AH104"/>
  <c r="AG104"/>
  <c r="AH103"/>
  <c r="AG103"/>
  <c r="AI103" s="1"/>
  <c r="AH102"/>
  <c r="AG102"/>
  <c r="AI102" s="1"/>
  <c r="AH101"/>
  <c r="AG101"/>
  <c r="AI101" s="1"/>
  <c r="AH100"/>
  <c r="AG100"/>
  <c r="AI100" s="1"/>
  <c r="AH99"/>
  <c r="AG99"/>
  <c r="AI99" s="1"/>
  <c r="AH98"/>
  <c r="AG98"/>
  <c r="AI98" s="1"/>
  <c r="AH97"/>
  <c r="AG97"/>
  <c r="AI97" s="1"/>
  <c r="AH96"/>
  <c r="AG96"/>
  <c r="AI96" s="1"/>
  <c r="AH95"/>
  <c r="AG95"/>
  <c r="AI95" s="1"/>
  <c r="AH94"/>
  <c r="AG94"/>
  <c r="AI94" s="1"/>
  <c r="AH93"/>
  <c r="AG93"/>
  <c r="AI93" s="1"/>
  <c r="AH92"/>
  <c r="AG92"/>
  <c r="AI92" s="1"/>
  <c r="AH91"/>
  <c r="AG91"/>
  <c r="AI91" s="1"/>
  <c r="AH90"/>
  <c r="AG90"/>
  <c r="AI90" s="1"/>
  <c r="AH89"/>
  <c r="AG89"/>
  <c r="AI89" s="1"/>
  <c r="AH88"/>
  <c r="AG88"/>
  <c r="AI88" s="1"/>
  <c r="AH87"/>
  <c r="AG87"/>
  <c r="AI87" s="1"/>
  <c r="AH86"/>
  <c r="AG86"/>
  <c r="AI86" s="1"/>
  <c r="AH85"/>
  <c r="AG85"/>
  <c r="AI85" s="1"/>
  <c r="AH84"/>
  <c r="AG84"/>
  <c r="AI84" s="1"/>
  <c r="AH83"/>
  <c r="AG83"/>
  <c r="AI83" s="1"/>
  <c r="AH82"/>
  <c r="AG82"/>
  <c r="AI82" s="1"/>
  <c r="AH81"/>
  <c r="AG81"/>
  <c r="AI81" s="1"/>
  <c r="AH80"/>
  <c r="AG80"/>
  <c r="AI80" s="1"/>
  <c r="AH79"/>
  <c r="AG79"/>
  <c r="AI79" s="1"/>
  <c r="AH78"/>
  <c r="AG78"/>
  <c r="AI78" s="1"/>
  <c r="AH77"/>
  <c r="AG77"/>
  <c r="AI77" s="1"/>
  <c r="AH76"/>
  <c r="AG76"/>
  <c r="AI76" s="1"/>
  <c r="AH75"/>
  <c r="AG75"/>
  <c r="AI75" s="1"/>
  <c r="AH74"/>
  <c r="AG74"/>
  <c r="AI74" s="1"/>
  <c r="AH73"/>
  <c r="AG73"/>
  <c r="AI73" s="1"/>
  <c r="AH72"/>
  <c r="AG72"/>
  <c r="AI72" s="1"/>
  <c r="AH71"/>
  <c r="AG71"/>
  <c r="AI71" s="1"/>
  <c r="AH70"/>
  <c r="AG70"/>
  <c r="AI70" s="1"/>
  <c r="AH69"/>
  <c r="AG69"/>
  <c r="AI69" s="1"/>
  <c r="AH68"/>
  <c r="AG68"/>
  <c r="AI68" s="1"/>
  <c r="AH67"/>
  <c r="AG67"/>
  <c r="AI67" s="1"/>
  <c r="AH66"/>
  <c r="AG66"/>
  <c r="AI66" s="1"/>
  <c r="AH65"/>
  <c r="AG65"/>
  <c r="AI65" s="1"/>
  <c r="AH64"/>
  <c r="AG64"/>
  <c r="AI64" s="1"/>
  <c r="AH63"/>
  <c r="AG63"/>
  <c r="AI63" s="1"/>
  <c r="AH62"/>
  <c r="AG62"/>
  <c r="AI62" s="1"/>
  <c r="AH61"/>
  <c r="AG61"/>
  <c r="AI61" s="1"/>
  <c r="AH60"/>
  <c r="AG60"/>
  <c r="AI60" s="1"/>
  <c r="AH59"/>
  <c r="AG59"/>
  <c r="AI59" s="1"/>
  <c r="AH58"/>
  <c r="AG58"/>
  <c r="AI58" s="1"/>
  <c r="AH57"/>
  <c r="AG57"/>
  <c r="AI57" s="1"/>
  <c r="AH56"/>
  <c r="AG56"/>
  <c r="AI56" s="1"/>
  <c r="AH55"/>
  <c r="AG55"/>
  <c r="AI55" s="1"/>
  <c r="AH54"/>
  <c r="AG54"/>
  <c r="AI54" s="1"/>
  <c r="AH53"/>
  <c r="AG53"/>
  <c r="AI53" s="1"/>
  <c r="AH52"/>
  <c r="AG52"/>
  <c r="AI52" s="1"/>
  <c r="AH51"/>
  <c r="AG51"/>
  <c r="AI51" s="1"/>
  <c r="AH50"/>
  <c r="AG50"/>
  <c r="AI50" s="1"/>
  <c r="AH49"/>
  <c r="AG49"/>
  <c r="AI49" s="1"/>
  <c r="AH48"/>
  <c r="AG48"/>
  <c r="AI48" s="1"/>
  <c r="AH47"/>
  <c r="AG47"/>
  <c r="AI47" s="1"/>
  <c r="AH46"/>
  <c r="AG46"/>
  <c r="AI46" s="1"/>
  <c r="AH45"/>
  <c r="AG45"/>
  <c r="AI45" s="1"/>
  <c r="AH44"/>
  <c r="AG44"/>
  <c r="AI44" s="1"/>
  <c r="AH43"/>
  <c r="AG43"/>
  <c r="AI43" s="1"/>
  <c r="AH42"/>
  <c r="AG42"/>
  <c r="AI42" s="1"/>
  <c r="AH41"/>
  <c r="AG41"/>
  <c r="AI41" s="1"/>
  <c r="AH40"/>
  <c r="AG40"/>
  <c r="AI40" s="1"/>
  <c r="AH39"/>
  <c r="AG39"/>
  <c r="AI39" s="1"/>
  <c r="AH38"/>
  <c r="AG38"/>
  <c r="AI38" s="1"/>
  <c r="AH37"/>
  <c r="AG37"/>
  <c r="AI37" s="1"/>
  <c r="AH36"/>
  <c r="AG36"/>
  <c r="AI36" s="1"/>
  <c r="AH35"/>
  <c r="AG35"/>
  <c r="AI35" s="1"/>
  <c r="AH34"/>
  <c r="AG34"/>
  <c r="AI34" s="1"/>
  <c r="AH33"/>
  <c r="AG33"/>
  <c r="AI33" s="1"/>
  <c r="AH32"/>
  <c r="AG32"/>
  <c r="AI32" s="1"/>
  <c r="AH31"/>
  <c r="AG31"/>
  <c r="AI31" s="1"/>
  <c r="AH30"/>
  <c r="AG30"/>
  <c r="AI30" s="1"/>
  <c r="AH29"/>
  <c r="AG29"/>
  <c r="AI29" s="1"/>
  <c r="AH28"/>
  <c r="AG28"/>
  <c r="AI28" s="1"/>
  <c r="AH27"/>
  <c r="AG27"/>
  <c r="AI27" s="1"/>
  <c r="AH26"/>
  <c r="AG26"/>
  <c r="AI26" s="1"/>
  <c r="AH25"/>
  <c r="AG25"/>
  <c r="AI25" s="1"/>
  <c r="AH24"/>
  <c r="AG24"/>
  <c r="AI24" s="1"/>
  <c r="AH23"/>
  <c r="AG23"/>
  <c r="AI23" s="1"/>
  <c r="AH22"/>
  <c r="AG22"/>
  <c r="AI22" s="1"/>
  <c r="AH21"/>
  <c r="AG21"/>
  <c r="AI21" s="1"/>
  <c r="AH20"/>
  <c r="AG20"/>
  <c r="AI20" s="1"/>
  <c r="AH19"/>
  <c r="AG19"/>
  <c r="AI19" s="1"/>
  <c r="AH18"/>
  <c r="AG18"/>
  <c r="AI18" s="1"/>
  <c r="AH17"/>
  <c r="AG17"/>
  <c r="AI17" s="1"/>
  <c r="AH16"/>
  <c r="AG16"/>
  <c r="AI16" s="1"/>
  <c r="AH15"/>
  <c r="AG15"/>
  <c r="AI15" s="1"/>
  <c r="AH14"/>
  <c r="AG14"/>
  <c r="AI14" s="1"/>
  <c r="AH13"/>
  <c r="AG13"/>
  <c r="AI13" s="1"/>
  <c r="AH12"/>
  <c r="AG12"/>
  <c r="AH11"/>
  <c r="AG11"/>
  <c r="AH10"/>
  <c r="AG10"/>
  <c r="AH8"/>
  <c r="AG8"/>
  <c r="AH7"/>
  <c r="AG7"/>
  <c r="AG6"/>
  <c r="AH6"/>
  <c r="AV4"/>
  <c r="L59" i="3"/>
  <c r="E59"/>
  <c r="L54"/>
  <c r="E54"/>
  <c r="L49"/>
  <c r="E49"/>
  <c r="L44"/>
  <c r="E44"/>
  <c r="L39"/>
  <c r="E39"/>
  <c r="L34"/>
  <c r="E34"/>
  <c r="K105" i="2"/>
  <c r="K104"/>
  <c r="AY105"/>
  <c r="AX105"/>
  <c r="AW105"/>
  <c r="AZ105" s="1"/>
  <c r="BL105"/>
  <c r="AY104"/>
  <c r="AX104"/>
  <c r="AW104"/>
  <c r="BL104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BL103"/>
  <c r="BL102"/>
  <c r="BL101"/>
  <c r="BL100"/>
  <c r="BL99"/>
  <c r="BL98"/>
  <c r="BL97"/>
  <c r="BL96"/>
  <c r="BL95"/>
  <c r="BL94"/>
  <c r="BL93"/>
  <c r="BL92"/>
  <c r="BL91"/>
  <c r="BL90"/>
  <c r="BL89"/>
  <c r="BL88"/>
  <c r="BL87"/>
  <c r="BL86"/>
  <c r="BL85"/>
  <c r="BL84"/>
  <c r="BL83"/>
  <c r="BL82"/>
  <c r="BL81"/>
  <c r="BL80"/>
  <c r="BL79"/>
  <c r="BL78"/>
  <c r="BL77"/>
  <c r="BL76"/>
  <c r="BL75"/>
  <c r="BL74"/>
  <c r="BL73"/>
  <c r="BL72"/>
  <c r="BL71"/>
  <c r="BL70"/>
  <c r="BL69"/>
  <c r="BL68"/>
  <c r="BL67"/>
  <c r="BL66"/>
  <c r="BL65"/>
  <c r="BL64"/>
  <c r="BL63"/>
  <c r="BL62"/>
  <c r="BL61"/>
  <c r="BL60"/>
  <c r="BL59"/>
  <c r="BL58"/>
  <c r="BL57"/>
  <c r="BL56"/>
  <c r="BL55"/>
  <c r="BL54"/>
  <c r="BL53"/>
  <c r="BL52"/>
  <c r="BL51"/>
  <c r="BL50"/>
  <c r="BL49"/>
  <c r="BL48"/>
  <c r="BL47"/>
  <c r="BL46"/>
  <c r="BL45"/>
  <c r="BL44"/>
  <c r="BL43"/>
  <c r="BL42"/>
  <c r="BL41"/>
  <c r="BL40"/>
  <c r="BL39"/>
  <c r="BL38"/>
  <c r="BL37"/>
  <c r="BL36"/>
  <c r="BL35"/>
  <c r="BL34"/>
  <c r="BL33"/>
  <c r="BL32"/>
  <c r="BL31"/>
  <c r="BL30"/>
  <c r="BL29"/>
  <c r="BL28"/>
  <c r="BL27"/>
  <c r="BL26"/>
  <c r="BL25"/>
  <c r="BL24"/>
  <c r="BL23"/>
  <c r="BL22"/>
  <c r="BL21"/>
  <c r="BL20"/>
  <c r="BL19"/>
  <c r="BL18"/>
  <c r="BL17"/>
  <c r="BL16"/>
  <c r="BL15"/>
  <c r="BL14"/>
  <c r="BL13"/>
  <c r="BL12"/>
  <c r="BL11"/>
  <c r="BL10"/>
  <c r="BL8"/>
  <c r="BL7"/>
  <c r="BL6"/>
  <c r="BL5"/>
  <c r="K6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8"/>
  <c r="K7"/>
  <c r="C4" i="6"/>
  <c r="D11"/>
  <c r="D10"/>
  <c r="D9"/>
  <c r="D8"/>
  <c r="D7"/>
  <c r="D6"/>
  <c r="L31" i="5"/>
  <c r="E31"/>
  <c r="L5"/>
  <c r="E5"/>
  <c r="L29" i="3"/>
  <c r="L24"/>
  <c r="L19"/>
  <c r="L14"/>
  <c r="L9"/>
  <c r="L4"/>
  <c r="E29"/>
  <c r="E24"/>
  <c r="E19"/>
  <c r="E14"/>
  <c r="E9"/>
  <c r="E4"/>
  <c r="BF5" i="2"/>
  <c r="AY103"/>
  <c r="AX103"/>
  <c r="AW103"/>
  <c r="AY102"/>
  <c r="AX102"/>
  <c r="AW102"/>
  <c r="AY101"/>
  <c r="AX101"/>
  <c r="AW101"/>
  <c r="AY100"/>
  <c r="AX100"/>
  <c r="AW100"/>
  <c r="AY99"/>
  <c r="AX99"/>
  <c r="AW99"/>
  <c r="AY98"/>
  <c r="AX98"/>
  <c r="AW98"/>
  <c r="AY97"/>
  <c r="AX97"/>
  <c r="AW97"/>
  <c r="AY96"/>
  <c r="AX96"/>
  <c r="AW96"/>
  <c r="AY95"/>
  <c r="AX95"/>
  <c r="AW95"/>
  <c r="AY94"/>
  <c r="AX94"/>
  <c r="AW94"/>
  <c r="AY93"/>
  <c r="AX93"/>
  <c r="AW93"/>
  <c r="AY92"/>
  <c r="AX92"/>
  <c r="AW92"/>
  <c r="AY91"/>
  <c r="AX91"/>
  <c r="AW91"/>
  <c r="AY90"/>
  <c r="AX90"/>
  <c r="AW90"/>
  <c r="AY89"/>
  <c r="AX89"/>
  <c r="AW89"/>
  <c r="AY88"/>
  <c r="AX88"/>
  <c r="AW88"/>
  <c r="AY87"/>
  <c r="AX87"/>
  <c r="AW87"/>
  <c r="AY86"/>
  <c r="AX86"/>
  <c r="AW86"/>
  <c r="AY85"/>
  <c r="AX85"/>
  <c r="AW85"/>
  <c r="AY84"/>
  <c r="AX84"/>
  <c r="AW84"/>
  <c r="AY83"/>
  <c r="AX83"/>
  <c r="AW83"/>
  <c r="AY82"/>
  <c r="AX82"/>
  <c r="AW82"/>
  <c r="AY81"/>
  <c r="AX81"/>
  <c r="AW81"/>
  <c r="AY80"/>
  <c r="AX80"/>
  <c r="AW80"/>
  <c r="AY79"/>
  <c r="AX79"/>
  <c r="AW79"/>
  <c r="AY78"/>
  <c r="AX78"/>
  <c r="AW78"/>
  <c r="AY77"/>
  <c r="AX77"/>
  <c r="AW77"/>
  <c r="AY76"/>
  <c r="AX76"/>
  <c r="AW76"/>
  <c r="AY75"/>
  <c r="AX75"/>
  <c r="AW75"/>
  <c r="AY74"/>
  <c r="AX74"/>
  <c r="AW74"/>
  <c r="AY73"/>
  <c r="AX73"/>
  <c r="AW73"/>
  <c r="AY72"/>
  <c r="AX72"/>
  <c r="AW72"/>
  <c r="AY71"/>
  <c r="AX71"/>
  <c r="AW71"/>
  <c r="AY70"/>
  <c r="AX70"/>
  <c r="AW70"/>
  <c r="AY69"/>
  <c r="AX69"/>
  <c r="AW69"/>
  <c r="AY68"/>
  <c r="AX68"/>
  <c r="AW68"/>
  <c r="AY67"/>
  <c r="AX67"/>
  <c r="AW67"/>
  <c r="AY66"/>
  <c r="AX66"/>
  <c r="AW66"/>
  <c r="AY65"/>
  <c r="AX65"/>
  <c r="AW65"/>
  <c r="AY64"/>
  <c r="AX64"/>
  <c r="AW64"/>
  <c r="AY63"/>
  <c r="AX63"/>
  <c r="AW63"/>
  <c r="AY62"/>
  <c r="AX62"/>
  <c r="AW62"/>
  <c r="AY61"/>
  <c r="AX61"/>
  <c r="AW61"/>
  <c r="AY60"/>
  <c r="AX60"/>
  <c r="AW60"/>
  <c r="AY59"/>
  <c r="AX59"/>
  <c r="AW59"/>
  <c r="AY58"/>
  <c r="AX58"/>
  <c r="AW58"/>
  <c r="AY57"/>
  <c r="AX57"/>
  <c r="AW57"/>
  <c r="AY56"/>
  <c r="AX56"/>
  <c r="AW56"/>
  <c r="AY55"/>
  <c r="AX55"/>
  <c r="AW55"/>
  <c r="AY54"/>
  <c r="AX54"/>
  <c r="AW54"/>
  <c r="AY53"/>
  <c r="AX53"/>
  <c r="AW53"/>
  <c r="AY52"/>
  <c r="AX52"/>
  <c r="AW52"/>
  <c r="AY51"/>
  <c r="AX51"/>
  <c r="AW51"/>
  <c r="AY50"/>
  <c r="AX50"/>
  <c r="AW50"/>
  <c r="AY49"/>
  <c r="AX49"/>
  <c r="AW49"/>
  <c r="AY48"/>
  <c r="AX48"/>
  <c r="AW48"/>
  <c r="AY47"/>
  <c r="AX47"/>
  <c r="AW47"/>
  <c r="AY46"/>
  <c r="AX46"/>
  <c r="AW46"/>
  <c r="AY45"/>
  <c r="AX45"/>
  <c r="AW45"/>
  <c r="AY44"/>
  <c r="AX44"/>
  <c r="AW44"/>
  <c r="AY43"/>
  <c r="AX43"/>
  <c r="AW43"/>
  <c r="AY42"/>
  <c r="AX42"/>
  <c r="AW42"/>
  <c r="AY41"/>
  <c r="AX41"/>
  <c r="AW41"/>
  <c r="AY40"/>
  <c r="AX40"/>
  <c r="AW40"/>
  <c r="AY39"/>
  <c r="AX39"/>
  <c r="AW39"/>
  <c r="AY38"/>
  <c r="AX38"/>
  <c r="AW38"/>
  <c r="AY37"/>
  <c r="AX37"/>
  <c r="AZ37" s="1"/>
  <c r="BB37" s="1"/>
  <c r="AW37"/>
  <c r="AY36"/>
  <c r="AX36"/>
  <c r="AW36"/>
  <c r="AY35"/>
  <c r="AX35"/>
  <c r="AW35"/>
  <c r="AY34"/>
  <c r="AX34"/>
  <c r="AW34"/>
  <c r="AY33"/>
  <c r="AX33"/>
  <c r="AW33"/>
  <c r="AY32"/>
  <c r="AX32"/>
  <c r="AW32"/>
  <c r="AY31"/>
  <c r="AX31"/>
  <c r="AW31"/>
  <c r="AY30"/>
  <c r="AX30"/>
  <c r="AW30"/>
  <c r="AY29"/>
  <c r="AX29"/>
  <c r="AW29"/>
  <c r="AY28"/>
  <c r="AX28"/>
  <c r="AW28"/>
  <c r="AY27"/>
  <c r="AX27"/>
  <c r="AW27"/>
  <c r="AY26"/>
  <c r="AX26"/>
  <c r="AW26"/>
  <c r="AY25"/>
  <c r="AX25"/>
  <c r="AW25"/>
  <c r="AY24"/>
  <c r="AX24"/>
  <c r="AW24"/>
  <c r="AY23"/>
  <c r="AX23"/>
  <c r="AW23"/>
  <c r="AY22"/>
  <c r="AX22"/>
  <c r="AW22"/>
  <c r="AY21"/>
  <c r="AX21"/>
  <c r="AZ21" s="1"/>
  <c r="BB21" s="1"/>
  <c r="AW21"/>
  <c r="AY20"/>
  <c r="AX20"/>
  <c r="AW20"/>
  <c r="AY19"/>
  <c r="AX19"/>
  <c r="AW19"/>
  <c r="AY18"/>
  <c r="AX18"/>
  <c r="AW18"/>
  <c r="AY17"/>
  <c r="AX17"/>
  <c r="AW17"/>
  <c r="AY16"/>
  <c r="AX16"/>
  <c r="AW16"/>
  <c r="AY15"/>
  <c r="AX15"/>
  <c r="AW15"/>
  <c r="AY14"/>
  <c r="AX14"/>
  <c r="AW14"/>
  <c r="AY13"/>
  <c r="AX13"/>
  <c r="AW13"/>
  <c r="AY12"/>
  <c r="AX12"/>
  <c r="AW12"/>
  <c r="AY11"/>
  <c r="AX11"/>
  <c r="AW11"/>
  <c r="AY10"/>
  <c r="AX10"/>
  <c r="AW10"/>
  <c r="AY8"/>
  <c r="AX8"/>
  <c r="AW8"/>
  <c r="AY7"/>
  <c r="AX7"/>
  <c r="AW7"/>
  <c r="AY6"/>
  <c r="AX6"/>
  <c r="AW6"/>
  <c r="AY5"/>
  <c r="AX5"/>
  <c r="AW5"/>
  <c r="AZ33"/>
  <c r="BB33" s="1"/>
  <c r="AZ41"/>
  <c r="BB41" s="1"/>
  <c r="AZ45"/>
  <c r="BB45" s="1"/>
  <c r="AZ47"/>
  <c r="BA47" s="1"/>
  <c r="AZ49"/>
  <c r="BB49" s="1"/>
  <c r="AZ51"/>
  <c r="BA51" s="1"/>
  <c r="AZ53"/>
  <c r="BB53" s="1"/>
  <c r="AZ55"/>
  <c r="BA55" s="1"/>
  <c r="AZ57"/>
  <c r="BB57" s="1"/>
  <c r="AZ59"/>
  <c r="BA59" s="1"/>
  <c r="AZ61"/>
  <c r="BB61" s="1"/>
  <c r="AZ63"/>
  <c r="BB63" s="1"/>
  <c r="AZ65"/>
  <c r="BB65" s="1"/>
  <c r="AZ67"/>
  <c r="BB67" s="1"/>
  <c r="AZ69"/>
  <c r="BB69" s="1"/>
  <c r="AZ71"/>
  <c r="BA71" s="1"/>
  <c r="AZ73"/>
  <c r="BB73" s="1"/>
  <c r="AZ75"/>
  <c r="BA75" s="1"/>
  <c r="AZ77"/>
  <c r="BB77" s="1"/>
  <c r="AZ79"/>
  <c r="BB79" s="1"/>
  <c r="BD79" s="1"/>
  <c r="AZ83"/>
  <c r="BA83" s="1"/>
  <c r="AZ85"/>
  <c r="BB85" s="1"/>
  <c r="AZ87"/>
  <c r="BB87" s="1"/>
  <c r="BD87" s="1"/>
  <c r="AZ89"/>
  <c r="BB89" s="1"/>
  <c r="AZ91"/>
  <c r="BB91" s="1"/>
  <c r="BC91" s="1"/>
  <c r="AZ93"/>
  <c r="BB93" s="1"/>
  <c r="AZ95"/>
  <c r="BB95" s="1"/>
  <c r="BD95" s="1"/>
  <c r="AZ97"/>
  <c r="BB97" s="1"/>
  <c r="AZ99"/>
  <c r="BB99" s="1"/>
  <c r="AZ101"/>
  <c r="BB101" s="1"/>
  <c r="AZ103"/>
  <c r="BA103" s="1"/>
  <c r="BA33"/>
  <c r="BA45"/>
  <c r="BB47"/>
  <c r="BC47" s="1"/>
  <c r="BA63"/>
  <c r="BA69"/>
  <c r="BB75"/>
  <c r="BC75" s="1"/>
  <c r="BB83"/>
  <c r="BD83" s="1"/>
  <c r="BA87"/>
  <c r="BA91"/>
  <c r="BA95"/>
  <c r="BA99"/>
  <c r="BA101"/>
  <c r="BB103"/>
  <c r="BD103" s="1"/>
  <c r="BC83"/>
  <c r="AZ7" l="1"/>
  <c r="BB7" s="1"/>
  <c r="G15" i="6"/>
  <c r="BB55" i="2"/>
  <c r="BD75"/>
  <c r="BA85"/>
  <c r="BA79"/>
  <c r="BB71"/>
  <c r="BD71" s="1"/>
  <c r="BA67"/>
  <c r="BB59"/>
  <c r="BD59" s="1"/>
  <c r="BB51"/>
  <c r="BC51" s="1"/>
  <c r="AI12"/>
  <c r="AI11"/>
  <c r="BD99"/>
  <c r="BC99"/>
  <c r="BD51"/>
  <c r="BC59"/>
  <c r="BA77"/>
  <c r="BA61"/>
  <c r="AZ13"/>
  <c r="AZ29"/>
  <c r="AZ9"/>
  <c r="BD91"/>
  <c r="AI9"/>
  <c r="BA9"/>
  <c r="BB9"/>
  <c r="BC67"/>
  <c r="BD67"/>
  <c r="BC63"/>
  <c r="BD63"/>
  <c r="BB13"/>
  <c r="BA13"/>
  <c r="BB29"/>
  <c r="BA29"/>
  <c r="AI104"/>
  <c r="AI105"/>
  <c r="BD47"/>
  <c r="BA93"/>
  <c r="BA41"/>
  <c r="AZ18"/>
  <c r="AZ26"/>
  <c r="AZ30"/>
  <c r="AZ32"/>
  <c r="AZ34"/>
  <c r="AZ50"/>
  <c r="AZ58"/>
  <c r="AZ62"/>
  <c r="AZ64"/>
  <c r="AZ66"/>
  <c r="AZ70"/>
  <c r="AZ72"/>
  <c r="AZ74"/>
  <c r="AZ82"/>
  <c r="AZ86"/>
  <c r="AZ90"/>
  <c r="BA90" s="1"/>
  <c r="AZ19"/>
  <c r="AZ27"/>
  <c r="AZ81"/>
  <c r="BB81" s="1"/>
  <c r="A50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BA34"/>
  <c r="BB34"/>
  <c r="BC34" s="1"/>
  <c r="BB90"/>
  <c r="BC90" s="1"/>
  <c r="AZ17"/>
  <c r="AZ6"/>
  <c r="BB6" s="1"/>
  <c r="BC6" s="1"/>
  <c r="AZ8"/>
  <c r="BA8" s="1"/>
  <c r="AZ25"/>
  <c r="BA25" s="1"/>
  <c r="AZ78"/>
  <c r="AZ80"/>
  <c r="AZ88"/>
  <c r="AZ104"/>
  <c r="BA104" s="1"/>
  <c r="AI6"/>
  <c r="AH5"/>
  <c r="AG5"/>
  <c r="AI10"/>
  <c r="AI8"/>
  <c r="AI7"/>
  <c r="BB105"/>
  <c r="BA105"/>
  <c r="BB17"/>
  <c r="BA17"/>
  <c r="BB50"/>
  <c r="BC50" s="1"/>
  <c r="BA50"/>
  <c r="BA18"/>
  <c r="BB18"/>
  <c r="BC18" s="1"/>
  <c r="BB25"/>
  <c r="BA97"/>
  <c r="BA89"/>
  <c r="BA81"/>
  <c r="BA73"/>
  <c r="BA65"/>
  <c r="BA53"/>
  <c r="AZ10"/>
  <c r="BA10" s="1"/>
  <c r="AZ14"/>
  <c r="AZ16"/>
  <c r="AZ35"/>
  <c r="AZ38"/>
  <c r="AZ42"/>
  <c r="BA42" s="1"/>
  <c r="AZ43"/>
  <c r="AZ46"/>
  <c r="AZ48"/>
  <c r="AZ98"/>
  <c r="BB98" s="1"/>
  <c r="AZ102"/>
  <c r="BC71"/>
  <c r="BC79"/>
  <c r="BC95"/>
  <c r="BC87"/>
  <c r="BC103"/>
  <c r="BD18"/>
  <c r="BB10"/>
  <c r="BB42"/>
  <c r="BA98"/>
  <c r="BA26"/>
  <c r="BB26"/>
  <c r="BB58"/>
  <c r="BA58"/>
  <c r="BB66"/>
  <c r="BA66"/>
  <c r="BB74"/>
  <c r="BA74"/>
  <c r="BB82"/>
  <c r="BA82"/>
  <c r="BD90"/>
  <c r="BD34"/>
  <c r="BA57"/>
  <c r="BA49"/>
  <c r="BA37"/>
  <c r="BA21"/>
  <c r="BA7"/>
  <c r="AZ11"/>
  <c r="AZ22"/>
  <c r="BA22" s="1"/>
  <c r="AZ23"/>
  <c r="AZ24"/>
  <c r="AZ39"/>
  <c r="AZ40"/>
  <c r="AZ54"/>
  <c r="AZ56"/>
  <c r="AZ15"/>
  <c r="AZ31"/>
  <c r="AZ94"/>
  <c r="AZ96"/>
  <c r="BD41"/>
  <c r="BC41"/>
  <c r="BD33"/>
  <c r="BC33"/>
  <c r="BD25"/>
  <c r="BC25"/>
  <c r="BD17"/>
  <c r="BC17"/>
  <c r="BB11"/>
  <c r="BA11"/>
  <c r="BB23"/>
  <c r="BA23"/>
  <c r="BB27"/>
  <c r="BA27"/>
  <c r="BA38"/>
  <c r="BB38"/>
  <c r="BB39"/>
  <c r="BA39"/>
  <c r="BB43"/>
  <c r="BA43"/>
  <c r="BA54"/>
  <c r="BB54"/>
  <c r="BA70"/>
  <c r="BB70"/>
  <c r="BA86"/>
  <c r="BB86"/>
  <c r="BA102"/>
  <c r="BB102"/>
  <c r="BD101"/>
  <c r="BC101"/>
  <c r="BD97"/>
  <c r="BC97"/>
  <c r="BD93"/>
  <c r="BC93"/>
  <c r="BD89"/>
  <c r="BC89"/>
  <c r="BD85"/>
  <c r="BC85"/>
  <c r="BD81"/>
  <c r="BC81"/>
  <c r="BD77"/>
  <c r="BC77"/>
  <c r="BD73"/>
  <c r="BC73"/>
  <c r="BD69"/>
  <c r="BC69"/>
  <c r="BD65"/>
  <c r="BC65"/>
  <c r="BD61"/>
  <c r="BC61"/>
  <c r="BD57"/>
  <c r="BC57"/>
  <c r="BD53"/>
  <c r="BC53"/>
  <c r="BD49"/>
  <c r="BC49"/>
  <c r="BD45"/>
  <c r="BC45"/>
  <c r="BD37"/>
  <c r="BC37"/>
  <c r="BD29"/>
  <c r="BC29"/>
  <c r="BD21"/>
  <c r="BC21"/>
  <c r="BD13"/>
  <c r="BC13"/>
  <c r="BD7"/>
  <c r="BC7"/>
  <c r="BA14"/>
  <c r="BB14"/>
  <c r="BB15"/>
  <c r="BA15"/>
  <c r="BB19"/>
  <c r="BA19"/>
  <c r="BA30"/>
  <c r="BB30"/>
  <c r="BB31"/>
  <c r="BA31"/>
  <c r="BB35"/>
  <c r="BA35"/>
  <c r="BA46"/>
  <c r="BB46"/>
  <c r="BA62"/>
  <c r="BB62"/>
  <c r="BA78"/>
  <c r="BB78"/>
  <c r="BA94"/>
  <c r="BB94"/>
  <c r="BB8"/>
  <c r="AZ12"/>
  <c r="BA12" s="1"/>
  <c r="AZ20"/>
  <c r="AZ28"/>
  <c r="BA28" s="1"/>
  <c r="AZ36"/>
  <c r="AZ44"/>
  <c r="BA44" s="1"/>
  <c r="AZ52"/>
  <c r="AZ60"/>
  <c r="BA60" s="1"/>
  <c r="AZ68"/>
  <c r="AZ76"/>
  <c r="BA76" s="1"/>
  <c r="AZ84"/>
  <c r="AZ92"/>
  <c r="BA92" s="1"/>
  <c r="AZ100"/>
  <c r="BB16"/>
  <c r="BA16"/>
  <c r="BB24"/>
  <c r="BA24"/>
  <c r="BB32"/>
  <c r="BA32"/>
  <c r="BB40"/>
  <c r="BA40"/>
  <c r="BB48"/>
  <c r="BA48"/>
  <c r="BB56"/>
  <c r="BA56"/>
  <c r="BB64"/>
  <c r="BA64"/>
  <c r="BB72"/>
  <c r="BA72"/>
  <c r="BB80"/>
  <c r="BA80"/>
  <c r="BB88"/>
  <c r="BA88"/>
  <c r="BB96"/>
  <c r="BA96"/>
  <c r="BB12"/>
  <c r="BB20"/>
  <c r="BA20"/>
  <c r="BB36"/>
  <c r="BA36"/>
  <c r="BB52"/>
  <c r="BA52"/>
  <c r="BB68"/>
  <c r="BA68"/>
  <c r="BB84"/>
  <c r="BA84"/>
  <c r="BB100"/>
  <c r="BA100"/>
  <c r="AZ5"/>
  <c r="BA5" s="1"/>
  <c r="BA6" l="1"/>
  <c r="BD55"/>
  <c r="BC55"/>
  <c r="BB76"/>
  <c r="BB22"/>
  <c r="BD50"/>
  <c r="BB104"/>
  <c r="BC104" s="1"/>
  <c r="BD6"/>
  <c r="BB44"/>
  <c r="BC9"/>
  <c r="BD9"/>
  <c r="BB92"/>
  <c r="BB60"/>
  <c r="BB28"/>
  <c r="AI5"/>
  <c r="AJ5" s="1"/>
  <c r="G17" i="6" s="1"/>
  <c r="BD105" i="2"/>
  <c r="BC105"/>
  <c r="BD104"/>
  <c r="BE4"/>
  <c r="BB5"/>
  <c r="BD5" s="1"/>
  <c r="BC82"/>
  <c r="BD82"/>
  <c r="BC74"/>
  <c r="BD74"/>
  <c r="BC66"/>
  <c r="BD66"/>
  <c r="BC58"/>
  <c r="BD58"/>
  <c r="BC98"/>
  <c r="BD98"/>
  <c r="BC26"/>
  <c r="BD26"/>
  <c r="BC42"/>
  <c r="BD42"/>
  <c r="BC10"/>
  <c r="BD10"/>
  <c r="BD35"/>
  <c r="BC35"/>
  <c r="BD31"/>
  <c r="BC31"/>
  <c r="BD19"/>
  <c r="BC19"/>
  <c r="BD15"/>
  <c r="BC15"/>
  <c r="BD43"/>
  <c r="BC43"/>
  <c r="BD39"/>
  <c r="BC39"/>
  <c r="BD27"/>
  <c r="BC27"/>
  <c r="BD23"/>
  <c r="BC23"/>
  <c r="BD11"/>
  <c r="BC11"/>
  <c r="BC8"/>
  <c r="BD8"/>
  <c r="BC94"/>
  <c r="BD94"/>
  <c r="BC78"/>
  <c r="BD78"/>
  <c r="BC62"/>
  <c r="BD62"/>
  <c r="BC46"/>
  <c r="BD46"/>
  <c r="BC30"/>
  <c r="BD30"/>
  <c r="BC14"/>
  <c r="BD14"/>
  <c r="BC102"/>
  <c r="BD102"/>
  <c r="BC86"/>
  <c r="BD86"/>
  <c r="BC70"/>
  <c r="BD70"/>
  <c r="BC54"/>
  <c r="BD54"/>
  <c r="BC38"/>
  <c r="BD38"/>
  <c r="BC22"/>
  <c r="BD22"/>
  <c r="BD100"/>
  <c r="BC100"/>
  <c r="BD92"/>
  <c r="BC92"/>
  <c r="BD84"/>
  <c r="BC84"/>
  <c r="BD76"/>
  <c r="BC76"/>
  <c r="BD68"/>
  <c r="BC68"/>
  <c r="BD60"/>
  <c r="BC60"/>
  <c r="BD52"/>
  <c r="BC52"/>
  <c r="BD44"/>
  <c r="BC44"/>
  <c r="BD36"/>
  <c r="BC36"/>
  <c r="BD28"/>
  <c r="BC28"/>
  <c r="BD20"/>
  <c r="BC20"/>
  <c r="BD12"/>
  <c r="BC12"/>
  <c r="BD96"/>
  <c r="BC96"/>
  <c r="BD88"/>
  <c r="BC88"/>
  <c r="BD80"/>
  <c r="BC80"/>
  <c r="BD72"/>
  <c r="BC72"/>
  <c r="BD64"/>
  <c r="BC64"/>
  <c r="BD56"/>
  <c r="BC56"/>
  <c r="BD48"/>
  <c r="BC48"/>
  <c r="BD40"/>
  <c r="BC40"/>
  <c r="BD32"/>
  <c r="BC32"/>
  <c r="BD24"/>
  <c r="BC24"/>
  <c r="BD16"/>
  <c r="BC16"/>
  <c r="BC5"/>
  <c r="AP4" l="1"/>
</calcChain>
</file>

<file path=xl/sharedStrings.xml><?xml version="1.0" encoding="utf-8"?>
<sst xmlns="http://schemas.openxmlformats.org/spreadsheetml/2006/main" count="266" uniqueCount="114">
  <si>
    <t>Anmeldung</t>
  </si>
  <si>
    <t>Verein</t>
  </si>
  <si>
    <t>Vereinsname</t>
  </si>
  <si>
    <t>Ansprechpartner</t>
  </si>
  <si>
    <t>Name, Vorname</t>
  </si>
  <si>
    <t>Straße</t>
  </si>
  <si>
    <t>Str</t>
  </si>
  <si>
    <t>Wohnort</t>
  </si>
  <si>
    <t>Ort</t>
  </si>
  <si>
    <t>email</t>
  </si>
  <si>
    <t>mail-Adresse</t>
  </si>
  <si>
    <t>Telefon</t>
  </si>
  <si>
    <t>Handy</t>
  </si>
  <si>
    <t>017xxxx</t>
  </si>
  <si>
    <t>fortlaufende Nr.</t>
  </si>
  <si>
    <t>Name</t>
  </si>
  <si>
    <t>Vorname</t>
  </si>
  <si>
    <t>Geschlecht</t>
  </si>
  <si>
    <t>Geburtsdatum</t>
  </si>
  <si>
    <t>freilassen</t>
  </si>
  <si>
    <t>HH-Cup</t>
  </si>
  <si>
    <t>Einzelkür</t>
  </si>
  <si>
    <t>Paarkür</t>
  </si>
  <si>
    <t>ja</t>
  </si>
  <si>
    <t>nein</t>
  </si>
  <si>
    <t>m</t>
  </si>
  <si>
    <t>w</t>
  </si>
  <si>
    <t>EK</t>
  </si>
  <si>
    <t>PK</t>
  </si>
  <si>
    <t>GK</t>
  </si>
  <si>
    <t>EK+PK+GK</t>
  </si>
  <si>
    <t>nur GK</t>
  </si>
  <si>
    <t>EK+PK+GK+BDR</t>
  </si>
  <si>
    <t>nicht BDR</t>
  </si>
  <si>
    <t>Mustermann</t>
  </si>
  <si>
    <t>Max</t>
  </si>
  <si>
    <t>wo auch immer</t>
  </si>
  <si>
    <t>Musterverein</t>
  </si>
  <si>
    <t>Verein:</t>
  </si>
  <si>
    <t>Fahrer</t>
  </si>
  <si>
    <t>Name:</t>
  </si>
  <si>
    <t>Gruppenkürname</t>
  </si>
  <si>
    <t>Ansprechpartner:</t>
  </si>
  <si>
    <t>Meldegebühr in Euro</t>
  </si>
  <si>
    <t>Gesamtbetrag</t>
  </si>
  <si>
    <t>Startgebühr</t>
  </si>
  <si>
    <t>*</t>
  </si>
  <si>
    <t>AK</t>
  </si>
  <si>
    <t>Exp</t>
  </si>
  <si>
    <t>Name, Vorname   -   Alter</t>
  </si>
  <si>
    <t>Alter</t>
  </si>
  <si>
    <t>Deutsche Meisterschaft Freestyle</t>
  </si>
  <si>
    <t>Standardskill</t>
  </si>
  <si>
    <t>Gruppenkür</t>
  </si>
  <si>
    <t>S</t>
  </si>
  <si>
    <t>M</t>
  </si>
  <si>
    <t>XL</t>
  </si>
  <si>
    <t>XXL</t>
  </si>
  <si>
    <t>Unisex</t>
  </si>
  <si>
    <t>Karten</t>
  </si>
  <si>
    <t>T-Shirts</t>
  </si>
  <si>
    <t>Hefte</t>
  </si>
  <si>
    <t xml:space="preserve">Paarkür 1                </t>
  </si>
  <si>
    <t xml:space="preserve">Paarkür 2                </t>
  </si>
  <si>
    <t xml:space="preserve">Paarkür 3                </t>
  </si>
  <si>
    <t xml:space="preserve">Paarkür 4               </t>
  </si>
  <si>
    <t xml:space="preserve">Paarkür 5                </t>
  </si>
  <si>
    <t xml:space="preserve">Paarkür 6                </t>
  </si>
  <si>
    <t xml:space="preserve">Paarkür 7                </t>
  </si>
  <si>
    <t xml:space="preserve">Paarkür 8                </t>
  </si>
  <si>
    <t xml:space="preserve">Paarkür 9                </t>
  </si>
  <si>
    <t>Paarkür 10</t>
  </si>
  <si>
    <t>Paarkür 11</t>
  </si>
  <si>
    <t>Paarkür 12</t>
  </si>
  <si>
    <t>Paarkür 13</t>
  </si>
  <si>
    <t>Paarkür 14</t>
  </si>
  <si>
    <t>Paarkür 15</t>
  </si>
  <si>
    <t>Paarkür 16</t>
  </si>
  <si>
    <t>Paarkür 17</t>
  </si>
  <si>
    <t>Paarkür 18</t>
  </si>
  <si>
    <t>Paarkür 19</t>
  </si>
  <si>
    <t>Paarkür 20</t>
  </si>
  <si>
    <t xml:space="preserve">Paarkür 21                </t>
  </si>
  <si>
    <t xml:space="preserve">Paarkür 22                </t>
  </si>
  <si>
    <t xml:space="preserve">Paarkür 23                </t>
  </si>
  <si>
    <t xml:space="preserve">Paarkür 24                </t>
  </si>
  <si>
    <t>Gruppenkür U15</t>
  </si>
  <si>
    <t>Gruppenkür 15+</t>
  </si>
  <si>
    <t>19. - 20. 05. 2013</t>
  </si>
  <si>
    <t>im Rahmen des Deutschen Turnfestes</t>
  </si>
  <si>
    <t>in Neckargemünd</t>
  </si>
  <si>
    <t>angemeldet beim deutschen Turnfest                               ja / nein</t>
  </si>
  <si>
    <t>Girlie</t>
  </si>
  <si>
    <t>XS</t>
  </si>
  <si>
    <t xml:space="preserve">M </t>
  </si>
  <si>
    <t xml:space="preserve">L </t>
  </si>
  <si>
    <t>!!! Je Teilnehmer 1 T-Shirt !!!</t>
  </si>
  <si>
    <t xml:space="preserve">Meldegebühr: </t>
  </si>
  <si>
    <t>21,- €   (entfällt bei Teilnehmern mit Turnfestmeldung)</t>
  </si>
  <si>
    <t>+ 10,- € je Einzel- oder Paarkürstart</t>
  </si>
  <si>
    <t>+ 30,- € je Gruppenkür</t>
  </si>
  <si>
    <t xml:space="preserve">                                   bitte im Meldeformular angeben</t>
  </si>
  <si>
    <t>maximal jedoch 41,- € je Teilnehmer</t>
  </si>
  <si>
    <t>Summe Einzelstartgebühren</t>
  </si>
  <si>
    <t>Gruppenkürmeldungen</t>
  </si>
  <si>
    <t>Meldeschluss:</t>
  </si>
  <si>
    <t xml:space="preserve"> 01.03.2013</t>
  </si>
  <si>
    <t>dm2013-anmeldung@tsv-dudenhofen.de</t>
  </si>
  <si>
    <t>Meldeadresse:</t>
  </si>
  <si>
    <t>Überweisung an:</t>
  </si>
  <si>
    <t>Maren Schindeler-Grove (Sport)</t>
  </si>
  <si>
    <t>KontoNr. 1032 262345</t>
  </si>
  <si>
    <t>Blz 20050550</t>
  </si>
  <si>
    <t>bei der Hamburger Sparkasse</t>
  </si>
</sst>
</file>

<file path=xl/styles.xml><?xml version="1.0" encoding="utf-8"?>
<styleSheet xmlns="http://schemas.openxmlformats.org/spreadsheetml/2006/main">
  <numFmts count="2">
    <numFmt numFmtId="164" formatCode="&quot;Wahr&quot;;&quot;Wahr&quot;;&quot;Falsch&quot;"/>
    <numFmt numFmtId="165" formatCode=".\-\ &quot;€&quot;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u/>
      <sz val="2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u/>
      <sz val="20"/>
      <name val="Arial"/>
      <family val="2"/>
    </font>
    <font>
      <sz val="10"/>
      <color theme="1"/>
      <name val="Arial"/>
      <family val="2"/>
    </font>
    <font>
      <b/>
      <sz val="22"/>
      <name val="Arial"/>
      <family val="2"/>
    </font>
    <font>
      <sz val="14"/>
      <color theme="1"/>
      <name val="Calibri"/>
      <family val="2"/>
      <scheme val="minor"/>
    </font>
    <font>
      <b/>
      <u/>
      <sz val="14"/>
      <name val="Arial"/>
      <family val="2"/>
    </font>
    <font>
      <sz val="26"/>
      <color theme="1"/>
      <name val="Calibri"/>
      <family val="2"/>
      <scheme val="minor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u/>
      <sz val="18"/>
      <color theme="6" tint="-0.249977111117893"/>
      <name val="Arial"/>
      <family val="2"/>
    </font>
    <font>
      <sz val="18"/>
      <color theme="6" tint="-0.249977111117893"/>
      <name val="Calibri"/>
      <family val="2"/>
    </font>
    <font>
      <sz val="22"/>
      <color theme="1"/>
      <name val="Calibri"/>
      <family val="2"/>
      <scheme val="minor"/>
    </font>
    <font>
      <b/>
      <u/>
      <sz val="26"/>
      <name val="Arial"/>
      <family val="2"/>
    </font>
    <font>
      <b/>
      <sz val="18"/>
      <name val="Arial"/>
      <family val="2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Up"/>
    </fill>
    <fill>
      <patternFill patternType="darkDown"/>
    </fill>
    <fill>
      <patternFill patternType="solid">
        <fgColor theme="0" tint="-0.49998474074526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Up">
        <bgColor theme="0" tint="-0.14999847407452621"/>
      </patternFill>
    </fill>
    <fill>
      <patternFill patternType="darkDown">
        <bgColor theme="0" tint="-0.14999847407452621"/>
      </patternFill>
    </fill>
    <fill>
      <patternFill patternType="solid">
        <fgColor theme="6" tint="0.59999389629810485"/>
        <bgColor indexed="64"/>
      </patternFill>
    </fill>
    <fill>
      <patternFill patternType="darkUp">
        <bgColor theme="6" tint="0.59999389629810485"/>
      </patternFill>
    </fill>
    <fill>
      <patternFill patternType="darkDown">
        <bgColor theme="6" tint="0.5999938962981048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241">
    <xf numFmtId="0" fontId="0" fillId="0" borderId="0" xfId="0"/>
    <xf numFmtId="0" fontId="4" fillId="2" borderId="1" xfId="0" applyFont="1" applyFill="1" applyBorder="1"/>
    <xf numFmtId="0" fontId="5" fillId="0" borderId="0" xfId="1" applyFont="1" applyFill="1" applyBorder="1" applyAlignment="1"/>
    <xf numFmtId="0" fontId="1" fillId="0" borderId="0" xfId="1" applyAlignment="1"/>
    <xf numFmtId="0" fontId="6" fillId="0" borderId="0" xfId="1" applyFont="1" applyFill="1" applyBorder="1" applyAlignment="1"/>
    <xf numFmtId="0" fontId="7" fillId="0" borderId="0" xfId="1" applyFont="1" applyAlignment="1"/>
    <xf numFmtId="0" fontId="0" fillId="0" borderId="0" xfId="0" applyAlignment="1"/>
    <xf numFmtId="0" fontId="7" fillId="0" borderId="2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Border="1" applyAlignment="1" applyProtection="1"/>
    <xf numFmtId="0" fontId="0" fillId="2" borderId="1" xfId="0" applyFill="1" applyBorder="1"/>
    <xf numFmtId="0" fontId="0" fillId="2" borderId="1" xfId="0" applyFill="1" applyBorder="1" applyAlignment="1" applyProtection="1">
      <alignment horizontal="left"/>
    </xf>
    <xf numFmtId="0" fontId="0" fillId="2" borderId="1" xfId="0" applyFill="1" applyBorder="1" applyProtection="1"/>
    <xf numFmtId="0" fontId="0" fillId="0" borderId="0" xfId="0" applyProtection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2" borderId="1" xfId="0" applyFill="1" applyBorder="1" applyAlignment="1" applyProtection="1">
      <alignment horizontal="center"/>
    </xf>
    <xf numFmtId="0" fontId="4" fillId="0" borderId="0" xfId="0" applyFont="1"/>
    <xf numFmtId="0" fontId="4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/>
    <xf numFmtId="0" fontId="0" fillId="0" borderId="0" xfId="0" applyAlignment="1"/>
    <xf numFmtId="0" fontId="0" fillId="0" borderId="0" xfId="0" applyAlignment="1">
      <alignment horizont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164" fontId="7" fillId="4" borderId="0" xfId="0" applyNumberFormat="1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7" fillId="7" borderId="0" xfId="0" applyFont="1" applyFill="1" applyBorder="1" applyAlignment="1" applyProtection="1">
      <alignment horizontal="center" vertical="center"/>
    </xf>
    <xf numFmtId="0" fontId="4" fillId="0" borderId="10" xfId="0" applyFont="1" applyBorder="1"/>
    <xf numFmtId="0" fontId="1" fillId="8" borderId="2" xfId="0" applyFont="1" applyFill="1" applyBorder="1" applyAlignment="1" applyProtection="1">
      <alignment horizontal="center" vertical="center"/>
    </xf>
    <xf numFmtId="0" fontId="1" fillId="8" borderId="2" xfId="0" applyFont="1" applyFill="1" applyBorder="1" applyAlignment="1" applyProtection="1">
      <alignment horizontal="left" vertical="center"/>
    </xf>
    <xf numFmtId="14" fontId="1" fillId="8" borderId="2" xfId="0" applyNumberFormat="1" applyFont="1" applyFill="1" applyBorder="1" applyAlignment="1" applyProtection="1">
      <alignment horizontal="left" vertical="center"/>
    </xf>
    <xf numFmtId="14" fontId="1" fillId="8" borderId="2" xfId="0" applyNumberFormat="1" applyFont="1" applyFill="1" applyBorder="1" applyAlignment="1" applyProtection="1">
      <alignment horizontal="center" vertical="center"/>
    </xf>
    <xf numFmtId="1" fontId="1" fillId="8" borderId="2" xfId="0" applyNumberFormat="1" applyFont="1" applyFill="1" applyBorder="1" applyAlignment="1" applyProtection="1">
      <alignment horizontal="center" vertical="center"/>
    </xf>
    <xf numFmtId="0" fontId="9" fillId="8" borderId="2" xfId="0" applyFont="1" applyFill="1" applyBorder="1" applyAlignment="1" applyProtection="1">
      <alignment horizontal="center" vertical="center"/>
    </xf>
    <xf numFmtId="0" fontId="9" fillId="9" borderId="2" xfId="0" applyFont="1" applyFill="1" applyBorder="1" applyAlignment="1" applyProtection="1">
      <alignment horizontal="center" vertical="center"/>
    </xf>
    <xf numFmtId="0" fontId="9" fillId="8" borderId="2" xfId="0" applyFont="1" applyFill="1" applyBorder="1" applyAlignment="1" applyProtection="1">
      <alignment horizontal="left" vertical="center"/>
    </xf>
    <xf numFmtId="0" fontId="9" fillId="8" borderId="2" xfId="0" applyFont="1" applyFill="1" applyBorder="1" applyAlignment="1" applyProtection="1">
      <alignment horizontal="center" vertical="center" textRotation="90"/>
    </xf>
    <xf numFmtId="164" fontId="9" fillId="10" borderId="2" xfId="0" applyNumberFormat="1" applyFont="1" applyFill="1" applyBorder="1" applyAlignment="1" applyProtection="1">
      <alignment horizontal="center" vertical="center"/>
    </xf>
    <xf numFmtId="0" fontId="9" fillId="10" borderId="2" xfId="0" applyFont="1" applyFill="1" applyBorder="1" applyAlignment="1" applyProtection="1">
      <alignment horizontal="center" vertical="center"/>
    </xf>
    <xf numFmtId="0" fontId="1" fillId="10" borderId="2" xfId="0" applyFont="1" applyFill="1" applyBorder="1" applyAlignment="1" applyProtection="1">
      <alignment horizontal="center" vertical="center"/>
    </xf>
    <xf numFmtId="165" fontId="7" fillId="8" borderId="2" xfId="0" applyNumberFormat="1" applyFont="1" applyFill="1" applyBorder="1" applyAlignment="1" applyProtection="1">
      <alignment horizontal="center" vertical="center"/>
    </xf>
    <xf numFmtId="0" fontId="5" fillId="0" borderId="0" xfId="0" applyFont="1"/>
    <xf numFmtId="0" fontId="0" fillId="11" borderId="1" xfId="0" applyFill="1" applyBorder="1" applyProtection="1">
      <protection locked="0"/>
    </xf>
    <xf numFmtId="0" fontId="0" fillId="11" borderId="1" xfId="0" applyFill="1" applyBorder="1" applyAlignment="1" applyProtection="1">
      <alignment horizontal="left"/>
      <protection locked="0"/>
    </xf>
    <xf numFmtId="0" fontId="1" fillId="11" borderId="2" xfId="0" applyFont="1" applyFill="1" applyBorder="1" applyAlignment="1" applyProtection="1">
      <alignment horizontal="left" vertical="center"/>
      <protection locked="0"/>
    </xf>
    <xf numFmtId="0" fontId="1" fillId="11" borderId="2" xfId="0" applyFont="1" applyFill="1" applyBorder="1" applyAlignment="1" applyProtection="1">
      <alignment horizontal="center" vertical="center"/>
      <protection locked="0"/>
    </xf>
    <xf numFmtId="14" fontId="14" fillId="11" borderId="2" xfId="0" applyNumberFormat="1" applyFont="1" applyFill="1" applyBorder="1" applyAlignment="1" applyProtection="1">
      <alignment horizontal="center" vertical="center"/>
      <protection locked="0"/>
    </xf>
    <xf numFmtId="1" fontId="1" fillId="11" borderId="2" xfId="0" applyNumberFormat="1" applyFont="1" applyFill="1" applyBorder="1" applyAlignment="1" applyProtection="1">
      <alignment horizontal="center" vertical="center"/>
    </xf>
    <xf numFmtId="0" fontId="9" fillId="11" borderId="2" xfId="0" applyFont="1" applyFill="1" applyBorder="1" applyAlignment="1" applyProtection="1">
      <alignment horizontal="center" vertical="center"/>
      <protection locked="0"/>
    </xf>
    <xf numFmtId="0" fontId="9" fillId="12" borderId="2" xfId="0" applyFont="1" applyFill="1" applyBorder="1" applyAlignment="1" applyProtection="1">
      <alignment horizontal="center" vertical="center"/>
      <protection locked="0"/>
    </xf>
    <xf numFmtId="0" fontId="9" fillId="11" borderId="2" xfId="0" applyFont="1" applyFill="1" applyBorder="1" applyAlignment="1" applyProtection="1">
      <alignment horizontal="center" vertical="center"/>
      <protection hidden="1"/>
    </xf>
    <xf numFmtId="0" fontId="9" fillId="11" borderId="2" xfId="0" applyFont="1" applyFill="1" applyBorder="1" applyAlignment="1" applyProtection="1">
      <alignment horizontal="left" vertical="center"/>
    </xf>
    <xf numFmtId="0" fontId="9" fillId="11" borderId="2" xfId="0" applyFont="1" applyFill="1" applyBorder="1" applyAlignment="1" applyProtection="1">
      <alignment horizontal="center" vertical="center" textRotation="90"/>
      <protection locked="0"/>
    </xf>
    <xf numFmtId="164" fontId="9" fillId="13" borderId="2" xfId="0" applyNumberFormat="1" applyFont="1" applyFill="1" applyBorder="1" applyAlignment="1" applyProtection="1">
      <alignment horizontal="center" vertical="center"/>
    </xf>
    <xf numFmtId="0" fontId="9" fillId="13" borderId="2" xfId="0" applyFont="1" applyFill="1" applyBorder="1" applyAlignment="1" applyProtection="1">
      <alignment horizontal="center" vertical="center"/>
    </xf>
    <xf numFmtId="0" fontId="1" fillId="13" borderId="2" xfId="0" applyFont="1" applyFill="1" applyBorder="1" applyAlignment="1" applyProtection="1">
      <alignment horizontal="center" vertical="center"/>
    </xf>
    <xf numFmtId="0" fontId="1" fillId="13" borderId="2" xfId="0" applyFont="1" applyFill="1" applyBorder="1" applyAlignment="1" applyProtection="1">
      <alignment horizontal="center" vertical="center"/>
      <protection locked="0"/>
    </xf>
    <xf numFmtId="14" fontId="1" fillId="11" borderId="2" xfId="0" applyNumberFormat="1" applyFont="1" applyFill="1" applyBorder="1" applyAlignment="1" applyProtection="1">
      <alignment horizontal="left" vertical="center"/>
      <protection locked="0"/>
    </xf>
    <xf numFmtId="0" fontId="10" fillId="11" borderId="2" xfId="0" applyFont="1" applyFill="1" applyBorder="1" applyAlignment="1" applyProtection="1">
      <alignment horizontal="center" vertical="center"/>
      <protection locked="0"/>
    </xf>
    <xf numFmtId="0" fontId="1" fillId="12" borderId="2" xfId="0" applyFont="1" applyFill="1" applyBorder="1" applyAlignment="1" applyProtection="1">
      <alignment horizontal="center" vertical="center"/>
      <protection locked="0"/>
    </xf>
    <xf numFmtId="0" fontId="1" fillId="11" borderId="2" xfId="0" applyFont="1" applyFill="1" applyBorder="1" applyAlignment="1" applyProtection="1">
      <alignment horizontal="center" vertical="center"/>
      <protection hidden="1"/>
    </xf>
    <xf numFmtId="164" fontId="1" fillId="13" borderId="2" xfId="0" applyNumberFormat="1" applyFont="1" applyFill="1" applyBorder="1" applyAlignment="1" applyProtection="1">
      <alignment horizontal="center" vertical="center"/>
    </xf>
    <xf numFmtId="0" fontId="10" fillId="13" borderId="2" xfId="0" applyFont="1" applyFill="1" applyBorder="1" applyAlignment="1" applyProtection="1">
      <alignment horizontal="center" vertical="center"/>
    </xf>
    <xf numFmtId="0" fontId="0" fillId="11" borderId="2" xfId="0" applyFill="1" applyBorder="1" applyAlignment="1" applyProtection="1">
      <alignment horizontal="left" vertical="center"/>
      <protection locked="0"/>
    </xf>
    <xf numFmtId="0" fontId="7" fillId="11" borderId="2" xfId="0" applyFont="1" applyFill="1" applyBorder="1" applyAlignment="1" applyProtection="1">
      <alignment horizontal="center" vertical="center"/>
      <protection locked="0"/>
    </xf>
    <xf numFmtId="0" fontId="8" fillId="11" borderId="2" xfId="0" applyFont="1" applyFill="1" applyBorder="1" applyAlignment="1" applyProtection="1">
      <alignment horizontal="center" vertical="center"/>
      <protection locked="0"/>
    </xf>
    <xf numFmtId="0" fontId="8" fillId="12" borderId="2" xfId="0" applyFont="1" applyFill="1" applyBorder="1" applyAlignment="1" applyProtection="1">
      <alignment horizontal="center" vertical="center"/>
      <protection locked="0"/>
    </xf>
    <xf numFmtId="0" fontId="8" fillId="11" borderId="2" xfId="0" applyFont="1" applyFill="1" applyBorder="1" applyAlignment="1" applyProtection="1">
      <alignment horizontal="center" vertical="center"/>
      <protection hidden="1"/>
    </xf>
    <xf numFmtId="0" fontId="8" fillId="11" borderId="2" xfId="0" applyFont="1" applyFill="1" applyBorder="1" applyAlignment="1" applyProtection="1">
      <alignment horizontal="center" vertical="center" textRotation="90"/>
      <protection locked="0"/>
    </xf>
    <xf numFmtId="164" fontId="8" fillId="13" borderId="2" xfId="0" applyNumberFormat="1" applyFont="1" applyFill="1" applyBorder="1" applyAlignment="1" applyProtection="1">
      <alignment horizontal="center" vertical="center"/>
    </xf>
    <xf numFmtId="0" fontId="8" fillId="13" borderId="2" xfId="0" applyFont="1" applyFill="1" applyBorder="1" applyAlignment="1" applyProtection="1">
      <alignment horizontal="center" vertical="center"/>
    </xf>
    <xf numFmtId="0" fontId="7" fillId="13" borderId="2" xfId="0" applyFont="1" applyFill="1" applyBorder="1" applyAlignment="1" applyProtection="1">
      <alignment horizontal="center" vertical="center"/>
    </xf>
    <xf numFmtId="0" fontId="7" fillId="13" borderId="2" xfId="0" applyFont="1" applyFill="1" applyBorder="1" applyAlignment="1" applyProtection="1">
      <alignment horizontal="center" vertical="center"/>
      <protection locked="0"/>
    </xf>
    <xf numFmtId="0" fontId="11" fillId="12" borderId="2" xfId="0" applyFont="1" applyFill="1" applyBorder="1" applyAlignment="1" applyProtection="1">
      <alignment horizontal="center" vertical="center"/>
      <protection locked="0"/>
    </xf>
    <xf numFmtId="0" fontId="11" fillId="11" borderId="2" xfId="0" applyFont="1" applyFill="1" applyBorder="1" applyAlignment="1" applyProtection="1">
      <alignment horizontal="center" vertical="center"/>
      <protection hidden="1"/>
    </xf>
    <xf numFmtId="0" fontId="11" fillId="11" borderId="2" xfId="0" applyFont="1" applyFill="1" applyBorder="1" applyAlignment="1" applyProtection="1">
      <alignment horizontal="center" vertical="center"/>
      <protection locked="0"/>
    </xf>
    <xf numFmtId="164" fontId="11" fillId="13" borderId="2" xfId="0" applyNumberFormat="1" applyFont="1" applyFill="1" applyBorder="1" applyAlignment="1" applyProtection="1">
      <alignment horizontal="center" vertical="center"/>
    </xf>
    <xf numFmtId="0" fontId="11" fillId="13" borderId="2" xfId="0" applyFont="1" applyFill="1" applyBorder="1" applyAlignment="1" applyProtection="1">
      <alignment horizontal="center" vertical="center"/>
    </xf>
    <xf numFmtId="14" fontId="0" fillId="11" borderId="2" xfId="0" applyNumberFormat="1" applyFill="1" applyBorder="1" applyAlignment="1" applyProtection="1">
      <alignment horizontal="left" vertical="center"/>
      <protection locked="0"/>
    </xf>
    <xf numFmtId="0" fontId="7" fillId="12" borderId="2" xfId="0" applyFont="1" applyFill="1" applyBorder="1" applyAlignment="1" applyProtection="1">
      <alignment horizontal="center" vertical="center"/>
      <protection locked="0"/>
    </xf>
    <xf numFmtId="0" fontId="7" fillId="11" borderId="2" xfId="0" applyFont="1" applyFill="1" applyBorder="1" applyAlignment="1" applyProtection="1">
      <alignment horizontal="center" vertical="center"/>
      <protection hidden="1"/>
    </xf>
    <xf numFmtId="164" fontId="7" fillId="13" borderId="2" xfId="0" applyNumberFormat="1" applyFont="1" applyFill="1" applyBorder="1" applyAlignment="1" applyProtection="1">
      <alignment horizontal="center" vertical="center"/>
    </xf>
    <xf numFmtId="0" fontId="9" fillId="11" borderId="2" xfId="0" applyFont="1" applyFill="1" applyBorder="1" applyAlignment="1" applyProtection="1">
      <alignment horizontal="left" vertical="center"/>
      <protection locked="0"/>
    </xf>
    <xf numFmtId="0" fontId="7" fillId="11" borderId="2" xfId="0" applyFont="1" applyFill="1" applyBorder="1" applyAlignment="1" applyProtection="1">
      <alignment horizontal="left" vertical="center"/>
      <protection locked="0"/>
    </xf>
    <xf numFmtId="0" fontId="7" fillId="11" borderId="2" xfId="0" applyFont="1" applyFill="1" applyBorder="1" applyAlignment="1" applyProtection="1">
      <alignment horizontal="center" vertical="center" textRotation="90"/>
      <protection locked="0"/>
    </xf>
    <xf numFmtId="0" fontId="6" fillId="0" borderId="0" xfId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/>
    <xf numFmtId="1" fontId="9" fillId="11" borderId="2" xfId="0" applyNumberFormat="1" applyFont="1" applyFill="1" applyBorder="1" applyAlignment="1" applyProtection="1">
      <alignment horizontal="left" vertical="center"/>
    </xf>
    <xf numFmtId="1" fontId="9" fillId="8" borderId="2" xfId="0" applyNumberFormat="1" applyFont="1" applyFill="1" applyBorder="1" applyAlignment="1" applyProtection="1">
      <alignment horizontal="left" vertical="center"/>
    </xf>
    <xf numFmtId="1" fontId="1" fillId="0" borderId="0" xfId="0" applyNumberFormat="1" applyFont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/>
    </xf>
    <xf numFmtId="2" fontId="1" fillId="14" borderId="1" xfId="0" applyNumberFormat="1" applyFont="1" applyFill="1" applyBorder="1" applyAlignment="1">
      <alignment horizontal="right" vertical="center" wrapText="1"/>
    </xf>
    <xf numFmtId="0" fontId="4" fillId="16" borderId="6" xfId="0" applyFont="1" applyFill="1" applyBorder="1"/>
    <xf numFmtId="0" fontId="4" fillId="16" borderId="1" xfId="0" applyFont="1" applyFill="1" applyBorder="1"/>
    <xf numFmtId="2" fontId="17" fillId="15" borderId="15" xfId="0" applyNumberFormat="1" applyFont="1" applyFill="1" applyBorder="1"/>
    <xf numFmtId="0" fontId="1" fillId="15" borderId="2" xfId="0" applyFont="1" applyFill="1" applyBorder="1" applyAlignment="1" applyProtection="1">
      <alignment horizontal="center" vertical="center"/>
    </xf>
    <xf numFmtId="0" fontId="1" fillId="11" borderId="2" xfId="0" applyFont="1" applyFill="1" applyBorder="1" applyAlignment="1" applyProtection="1">
      <alignment horizontal="left" vertical="center"/>
    </xf>
    <xf numFmtId="1" fontId="9" fillId="11" borderId="2" xfId="0" applyNumberFormat="1" applyFont="1" applyFill="1" applyBorder="1" applyAlignment="1" applyProtection="1">
      <alignment horizontal="left" vertical="center"/>
      <protection locked="0"/>
    </xf>
    <xf numFmtId="0" fontId="8" fillId="5" borderId="2" xfId="0" applyFont="1" applyFill="1" applyBorder="1" applyAlignment="1" applyProtection="1">
      <alignment horizontal="center" vertical="center"/>
    </xf>
    <xf numFmtId="0" fontId="1" fillId="11" borderId="0" xfId="0" applyFont="1" applyFill="1" applyBorder="1" applyAlignment="1" applyProtection="1">
      <alignment horizontal="center" vertical="center"/>
      <protection locked="0"/>
    </xf>
    <xf numFmtId="0" fontId="15" fillId="0" borderId="0" xfId="1" applyFont="1" applyAlignment="1">
      <alignment horizontal="center"/>
    </xf>
    <xf numFmtId="0" fontId="15" fillId="0" borderId="0" xfId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5" borderId="17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/>
    </xf>
    <xf numFmtId="0" fontId="8" fillId="5" borderId="17" xfId="0" applyFont="1" applyFill="1" applyBorder="1" applyAlignment="1" applyProtection="1">
      <alignment horizontal="center" vertical="center" textRotation="90"/>
    </xf>
    <xf numFmtId="0" fontId="26" fillId="0" borderId="0" xfId="0" applyFont="1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0" applyFont="1" applyAlignment="1"/>
    <xf numFmtId="0" fontId="4" fillId="16" borderId="0" xfId="0" applyFont="1" applyFill="1" applyAlignment="1"/>
    <xf numFmtId="0" fontId="7" fillId="5" borderId="17" xfId="0" applyFont="1" applyFill="1" applyBorder="1" applyAlignment="1" applyProtection="1">
      <alignment horizontal="center" vertical="center" textRotation="90"/>
    </xf>
    <xf numFmtId="0" fontId="8" fillId="5" borderId="17" xfId="0" applyFont="1" applyFill="1" applyBorder="1" applyAlignment="1" applyProtection="1">
      <alignment horizontal="center" vertical="center" textRotation="90" wrapText="1"/>
    </xf>
    <xf numFmtId="0" fontId="8" fillId="5" borderId="17" xfId="0" applyFont="1" applyFill="1" applyBorder="1" applyAlignment="1" applyProtection="1">
      <alignment horizontal="center" vertical="center" textRotation="90"/>
      <protection hidden="1"/>
    </xf>
    <xf numFmtId="0" fontId="1" fillId="15" borderId="19" xfId="0" applyFont="1" applyFill="1" applyBorder="1" applyAlignment="1" applyProtection="1">
      <alignment horizontal="center" vertical="center"/>
    </xf>
    <xf numFmtId="0" fontId="1" fillId="11" borderId="19" xfId="0" applyFont="1" applyFill="1" applyBorder="1" applyAlignment="1" applyProtection="1">
      <alignment horizontal="left" vertical="center"/>
      <protection locked="0"/>
    </xf>
    <xf numFmtId="0" fontId="1" fillId="11" borderId="19" xfId="0" applyFont="1" applyFill="1" applyBorder="1" applyAlignment="1" applyProtection="1">
      <alignment horizontal="center" vertical="center"/>
      <protection locked="0"/>
    </xf>
    <xf numFmtId="14" fontId="14" fillId="11" borderId="19" xfId="0" applyNumberFormat="1" applyFont="1" applyFill="1" applyBorder="1" applyAlignment="1" applyProtection="1">
      <alignment horizontal="center" vertical="center"/>
      <protection locked="0"/>
    </xf>
    <xf numFmtId="0" fontId="9" fillId="11" borderId="19" xfId="0" applyFont="1" applyFill="1" applyBorder="1" applyAlignment="1" applyProtection="1">
      <alignment horizontal="center" vertical="center"/>
      <protection locked="0"/>
    </xf>
    <xf numFmtId="0" fontId="9" fillId="12" borderId="19" xfId="0" applyFont="1" applyFill="1" applyBorder="1" applyAlignment="1" applyProtection="1">
      <alignment horizontal="center" vertical="center"/>
      <protection locked="0"/>
    </xf>
    <xf numFmtId="0" fontId="9" fillId="11" borderId="19" xfId="0" applyFont="1" applyFill="1" applyBorder="1" applyAlignment="1" applyProtection="1">
      <alignment horizontal="center" vertical="center"/>
      <protection hidden="1"/>
    </xf>
    <xf numFmtId="0" fontId="9" fillId="11" borderId="19" xfId="0" applyFont="1" applyFill="1" applyBorder="1" applyAlignment="1" applyProtection="1">
      <alignment horizontal="left" vertical="center"/>
    </xf>
    <xf numFmtId="0" fontId="9" fillId="11" borderId="19" xfId="0" applyFont="1" applyFill="1" applyBorder="1" applyAlignment="1" applyProtection="1">
      <alignment horizontal="center" vertical="center" textRotation="90"/>
      <protection locked="0"/>
    </xf>
    <xf numFmtId="164" fontId="9" fillId="13" borderId="19" xfId="0" applyNumberFormat="1" applyFont="1" applyFill="1" applyBorder="1" applyAlignment="1" applyProtection="1">
      <alignment horizontal="center" vertical="center"/>
    </xf>
    <xf numFmtId="0" fontId="9" fillId="13" borderId="19" xfId="0" applyFont="1" applyFill="1" applyBorder="1" applyAlignment="1" applyProtection="1">
      <alignment horizontal="center" vertical="center"/>
    </xf>
    <xf numFmtId="0" fontId="1" fillId="13" borderId="19" xfId="0" applyFont="1" applyFill="1" applyBorder="1" applyAlignment="1" applyProtection="1">
      <alignment horizontal="center" vertical="center"/>
    </xf>
    <xf numFmtId="0" fontId="1" fillId="13" borderId="19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19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1" fontId="21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3" fillId="0" borderId="0" xfId="0" applyFont="1" applyFill="1" applyAlignment="1"/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5" fillId="0" borderId="0" xfId="1" applyFont="1" applyAlignment="1"/>
    <xf numFmtId="49" fontId="1" fillId="0" borderId="0" xfId="1" applyNumberFormat="1" applyAlignment="1"/>
    <xf numFmtId="49" fontId="5" fillId="0" borderId="0" xfId="1" applyNumberFormat="1" applyFont="1" applyAlignment="1"/>
    <xf numFmtId="1" fontId="1" fillId="14" borderId="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14" borderId="4" xfId="0" applyNumberFormat="1" applyFont="1" applyFill="1" applyBorder="1" applyAlignment="1">
      <alignment horizontal="right" vertical="center" wrapText="1"/>
    </xf>
    <xf numFmtId="0" fontId="1" fillId="14" borderId="6" xfId="0" applyFont="1" applyFill="1" applyBorder="1" applyAlignment="1">
      <alignment horizontal="center" vertical="center" wrapText="1"/>
    </xf>
    <xf numFmtId="2" fontId="1" fillId="14" borderId="6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6" fillId="0" borderId="0" xfId="1" applyFont="1" applyAlignment="1"/>
    <xf numFmtId="0" fontId="29" fillId="0" borderId="0" xfId="0" applyFont="1"/>
    <xf numFmtId="0" fontId="30" fillId="0" borderId="0" xfId="2" applyFont="1" applyAlignment="1" applyProtection="1"/>
    <xf numFmtId="0" fontId="27" fillId="0" borderId="0" xfId="1" applyFont="1" applyAlignment="1">
      <alignment horizontal="center" wrapText="1"/>
    </xf>
    <xf numFmtId="14" fontId="15" fillId="0" borderId="0" xfId="1" applyNumberFormat="1" applyFont="1" applyAlignment="1">
      <alignment horizontal="center"/>
    </xf>
    <xf numFmtId="0" fontId="15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0" fillId="0" borderId="0" xfId="0" applyAlignment="1"/>
    <xf numFmtId="0" fontId="27" fillId="0" borderId="0" xfId="1" applyFont="1" applyAlignment="1">
      <alignment horizontal="center"/>
    </xf>
    <xf numFmtId="0" fontId="2" fillId="0" borderId="0" xfId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12" fillId="2" borderId="3" xfId="0" applyFont="1" applyFill="1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11" borderId="3" xfId="0" applyFill="1" applyBorder="1" applyAlignment="1" applyProtection="1">
      <protection locked="0"/>
    </xf>
    <xf numFmtId="0" fontId="0" fillId="11" borderId="8" xfId="0" applyFill="1" applyBorder="1" applyAlignment="1" applyProtection="1">
      <protection locked="0"/>
    </xf>
    <xf numFmtId="0" fontId="0" fillId="11" borderId="4" xfId="0" applyFill="1" applyBorder="1" applyAlignment="1" applyProtection="1">
      <protection locked="0"/>
    </xf>
    <xf numFmtId="0" fontId="0" fillId="15" borderId="1" xfId="0" applyFill="1" applyBorder="1" applyAlignment="1" applyProtection="1"/>
    <xf numFmtId="0" fontId="0" fillId="2" borderId="3" xfId="0" applyFill="1" applyBorder="1" applyAlignment="1" applyProtection="1"/>
    <xf numFmtId="0" fontId="12" fillId="2" borderId="9" xfId="0" applyFont="1" applyFill="1" applyBorder="1" applyAlignment="1" applyProtection="1"/>
    <xf numFmtId="0" fontId="0" fillId="0" borderId="7" xfId="0" applyBorder="1" applyAlignment="1" applyProtection="1"/>
    <xf numFmtId="0" fontId="1" fillId="11" borderId="1" xfId="0" applyFont="1" applyFill="1" applyBorder="1" applyAlignment="1" applyProtection="1">
      <protection locked="0"/>
    </xf>
    <xf numFmtId="0" fontId="0" fillId="11" borderId="1" xfId="0" applyFill="1" applyBorder="1" applyAlignment="1" applyProtection="1">
      <protection locked="0"/>
    </xf>
    <xf numFmtId="0" fontId="1" fillId="15" borderId="1" xfId="0" applyFont="1" applyFill="1" applyBorder="1" applyAlignment="1" applyProtection="1"/>
    <xf numFmtId="0" fontId="0" fillId="2" borderId="1" xfId="0" applyFill="1" applyBorder="1" applyAlignment="1" applyProtection="1"/>
    <xf numFmtId="0" fontId="0" fillId="0" borderId="1" xfId="0" applyBorder="1" applyAlignment="1"/>
    <xf numFmtId="0" fontId="0" fillId="11" borderId="9" xfId="0" applyFill="1" applyBorder="1" applyAlignment="1" applyProtection="1">
      <protection locked="0"/>
    </xf>
    <xf numFmtId="0" fontId="0" fillId="11" borderId="7" xfId="0" applyFill="1" applyBorder="1" applyAlignment="1" applyProtection="1">
      <protection locked="0"/>
    </xf>
    <xf numFmtId="0" fontId="0" fillId="11" borderId="21" xfId="0" applyFill="1" applyBorder="1" applyAlignment="1" applyProtection="1">
      <protection locked="0"/>
    </xf>
    <xf numFmtId="0" fontId="12" fillId="2" borderId="10" xfId="0" applyFont="1" applyFill="1" applyBorder="1" applyAlignment="1" applyProtection="1"/>
    <xf numFmtId="0" fontId="0" fillId="0" borderId="0" xfId="0" applyBorder="1" applyAlignment="1" applyProtection="1"/>
    <xf numFmtId="0" fontId="1" fillId="15" borderId="1" xfId="0" applyNumberFormat="1" applyFont="1" applyFill="1" applyBorder="1" applyAlignment="1" applyProtection="1"/>
    <xf numFmtId="0" fontId="0" fillId="15" borderId="1" xfId="0" applyNumberFormat="1" applyFill="1" applyBorder="1" applyAlignment="1" applyProtection="1"/>
    <xf numFmtId="0" fontId="7" fillId="0" borderId="0" xfId="0" applyFont="1" applyFill="1" applyBorder="1" applyAlignment="1" applyProtection="1">
      <alignment horizontal="center" vertical="center"/>
    </xf>
    <xf numFmtId="0" fontId="8" fillId="5" borderId="17" xfId="0" applyFont="1" applyFill="1" applyBorder="1" applyAlignment="1" applyProtection="1">
      <alignment horizontal="center" vertical="center"/>
    </xf>
    <xf numFmtId="0" fontId="8" fillId="5" borderId="18" xfId="0" applyFont="1" applyFill="1" applyBorder="1" applyAlignment="1" applyProtection="1">
      <alignment horizontal="center" vertical="center"/>
    </xf>
    <xf numFmtId="0" fontId="8" fillId="5" borderId="19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5" borderId="2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22" xfId="1" applyFont="1" applyBorder="1" applyAlignment="1" applyProtection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8" fillId="5" borderId="17" xfId="0" applyFont="1" applyFill="1" applyBorder="1" applyAlignment="1" applyProtection="1">
      <alignment horizontal="center" vertical="center" textRotation="90"/>
    </xf>
    <xf numFmtId="0" fontId="8" fillId="5" borderId="18" xfId="0" applyFont="1" applyFill="1" applyBorder="1" applyAlignment="1" applyProtection="1">
      <alignment horizontal="center" vertical="center" textRotation="90"/>
    </xf>
    <xf numFmtId="0" fontId="8" fillId="5" borderId="19" xfId="0" applyFont="1" applyFill="1" applyBorder="1" applyAlignment="1" applyProtection="1">
      <alignment horizontal="center" vertical="center" textRotation="90"/>
    </xf>
    <xf numFmtId="0" fontId="5" fillId="0" borderId="0" xfId="0" applyFont="1" applyAlignment="1"/>
    <xf numFmtId="0" fontId="16" fillId="0" borderId="0" xfId="0" applyFont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/>
    <xf numFmtId="0" fontId="19" fillId="0" borderId="0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>
      <alignment vertical="center"/>
    </xf>
    <xf numFmtId="1" fontId="22" fillId="0" borderId="0" xfId="0" applyNumberFormat="1" applyFont="1" applyFill="1" applyBorder="1" applyAlignment="1" applyProtection="1">
      <alignment horizontal="center" vertical="center"/>
    </xf>
    <xf numFmtId="0" fontId="4" fillId="14" borderId="1" xfId="0" applyFont="1" applyFill="1" applyBorder="1" applyAlignment="1"/>
    <xf numFmtId="0" fontId="0" fillId="14" borderId="1" xfId="0" applyFill="1" applyBorder="1" applyAlignment="1"/>
    <xf numFmtId="0" fontId="4" fillId="14" borderId="1" xfId="0" applyFont="1" applyFill="1" applyBorder="1" applyAlignment="1">
      <alignment horizontal="left"/>
    </xf>
    <xf numFmtId="0" fontId="4" fillId="14" borderId="3" xfId="0" applyFont="1" applyFill="1" applyBorder="1" applyAlignment="1">
      <alignment horizontal="left"/>
    </xf>
    <xf numFmtId="0" fontId="4" fillId="14" borderId="8" xfId="0" applyFont="1" applyFill="1" applyBorder="1" applyAlignment="1">
      <alignment horizontal="left"/>
    </xf>
    <xf numFmtId="0" fontId="0" fillId="14" borderId="4" xfId="0" applyFill="1" applyBorder="1" applyAlignment="1">
      <alignment horizontal="left"/>
    </xf>
    <xf numFmtId="0" fontId="6" fillId="16" borderId="12" xfId="0" applyFont="1" applyFill="1" applyBorder="1" applyAlignment="1"/>
    <xf numFmtId="0" fontId="6" fillId="16" borderId="13" xfId="0" applyFont="1" applyFill="1" applyBorder="1" applyAlignment="1"/>
    <xf numFmtId="0" fontId="4" fillId="16" borderId="12" xfId="0" applyFont="1" applyFill="1" applyBorder="1" applyAlignment="1"/>
    <xf numFmtId="0" fontId="0" fillId="16" borderId="13" xfId="0" applyFill="1" applyBorder="1" applyAlignment="1"/>
    <xf numFmtId="0" fontId="4" fillId="16" borderId="11" xfId="0" applyFont="1" applyFill="1" applyBorder="1" applyAlignment="1"/>
    <xf numFmtId="0" fontId="0" fillId="16" borderId="16" xfId="0" applyFill="1" applyBorder="1" applyAlignment="1"/>
    <xf numFmtId="0" fontId="5" fillId="0" borderId="12" xfId="0" applyFont="1" applyFill="1" applyBorder="1" applyAlignment="1"/>
    <xf numFmtId="0" fontId="16" fillId="0" borderId="14" xfId="0" applyFont="1" applyBorder="1" applyAlignment="1"/>
    <xf numFmtId="0" fontId="16" fillId="0" borderId="13" xfId="0" applyFont="1" applyBorder="1" applyAlignment="1"/>
    <xf numFmtId="0" fontId="4" fillId="16" borderId="1" xfId="0" applyFont="1" applyFill="1" applyBorder="1" applyAlignment="1"/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6" fillId="0" borderId="0" xfId="0" applyFont="1" applyAlignment="1" applyProtection="1">
      <alignment horizontal="center"/>
    </xf>
    <xf numFmtId="0" fontId="13" fillId="14" borderId="0" xfId="0" applyFont="1" applyFill="1" applyAlignment="1"/>
  </cellXfs>
  <cellStyles count="3">
    <cellStyle name="Hyperlink" xfId="2" builtinId="8"/>
    <cellStyle name="Standard" xfId="0" builtinId="0"/>
    <cellStyle name="Standard 2" xfId="1"/>
  </cellStyles>
  <dxfs count="6"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39994506668294322"/>
      </font>
    </dxf>
  </dxfs>
  <tableStyles count="0" defaultTableStyle="TableStyleMedium9" defaultPivotStyle="PivotStyleLight16"/>
  <colors>
    <mruColors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2419350</xdr:colOff>
      <xdr:row>2</xdr:row>
      <xdr:rowOff>0</xdr:rowOff>
    </xdr:from>
    <xdr:to>
      <xdr:col>3</xdr:col>
      <xdr:colOff>1277711</xdr:colOff>
      <xdr:row>5</xdr:row>
      <xdr:rowOff>257175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00625" y="723900"/>
          <a:ext cx="2535011" cy="10953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142876</xdr:colOff>
      <xdr:row>0</xdr:row>
      <xdr:rowOff>419100</xdr:rowOff>
    </xdr:from>
    <xdr:to>
      <xdr:col>0</xdr:col>
      <xdr:colOff>1209676</xdr:colOff>
      <xdr:row>6</xdr:row>
      <xdr:rowOff>131594</xdr:rowOff>
    </xdr:to>
    <xdr:pic>
      <xdr:nvPicPr>
        <xdr:cNvPr id="1026" name="Picture 2" descr="http://ol-wiki.de/images/b/ba/Deutscher_Turner_Bund_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6" y="419100"/>
          <a:ext cx="1066800" cy="162701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67763</xdr:colOff>
      <xdr:row>0</xdr:row>
      <xdr:rowOff>400049</xdr:rowOff>
    </xdr:from>
    <xdr:to>
      <xdr:col>31</xdr:col>
      <xdr:colOff>371475</xdr:colOff>
      <xdr:row>2</xdr:row>
      <xdr:rowOff>237302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01888" y="400049"/>
          <a:ext cx="1827712" cy="78975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38100</xdr:colOff>
      <xdr:row>0</xdr:row>
      <xdr:rowOff>95251</xdr:rowOff>
    </xdr:from>
    <xdr:to>
      <xdr:col>1</xdr:col>
      <xdr:colOff>725086</xdr:colOff>
      <xdr:row>2</xdr:row>
      <xdr:rowOff>190501</xdr:rowOff>
    </xdr:to>
    <xdr:pic>
      <xdr:nvPicPr>
        <xdr:cNvPr id="5" name="Picture 2" descr="http://ol-wiki.de/images/b/ba/Deutscher_Turner_Bund_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95251"/>
          <a:ext cx="686986" cy="10477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45241</xdr:colOff>
      <xdr:row>0</xdr:row>
      <xdr:rowOff>247650</xdr:rowOff>
    </xdr:from>
    <xdr:to>
      <xdr:col>12</xdr:col>
      <xdr:colOff>533401</xdr:colOff>
      <xdr:row>2</xdr:row>
      <xdr:rowOff>218253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65216" y="247650"/>
          <a:ext cx="2126460" cy="92310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657225</xdr:colOff>
      <xdr:row>0</xdr:row>
      <xdr:rowOff>85725</xdr:rowOff>
    </xdr:from>
    <xdr:to>
      <xdr:col>1</xdr:col>
      <xdr:colOff>610786</xdr:colOff>
      <xdr:row>2</xdr:row>
      <xdr:rowOff>180975</xdr:rowOff>
    </xdr:to>
    <xdr:pic>
      <xdr:nvPicPr>
        <xdr:cNvPr id="6" name="Picture 2" descr="http://ol-wiki.de/images/b/ba/Deutscher_Turner_Bund_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7225" y="85725"/>
          <a:ext cx="686986" cy="10477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1</xdr:col>
      <xdr:colOff>734611</xdr:colOff>
      <xdr:row>2</xdr:row>
      <xdr:rowOff>142875</xdr:rowOff>
    </xdr:to>
    <xdr:pic>
      <xdr:nvPicPr>
        <xdr:cNvPr id="6" name="Picture 2" descr="http://ol-wiki.de/images/b/ba/Deutscher_Turner_Bund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5" y="47625"/>
          <a:ext cx="686986" cy="10477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704850</xdr:colOff>
      <xdr:row>0</xdr:row>
      <xdr:rowOff>143816</xdr:rowOff>
    </xdr:from>
    <xdr:to>
      <xdr:col>14</xdr:col>
      <xdr:colOff>37012</xdr:colOff>
      <xdr:row>2</xdr:row>
      <xdr:rowOff>199204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62850" y="143816"/>
          <a:ext cx="2332537" cy="1007888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180975</xdr:rowOff>
    </xdr:from>
    <xdr:to>
      <xdr:col>1</xdr:col>
      <xdr:colOff>458386</xdr:colOff>
      <xdr:row>3</xdr:row>
      <xdr:rowOff>85725</xdr:rowOff>
    </xdr:to>
    <xdr:pic>
      <xdr:nvPicPr>
        <xdr:cNvPr id="4" name="Picture 2" descr="http://ol-wiki.de/images/b/ba/Deutscher_Turner_Bund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80975"/>
          <a:ext cx="686986" cy="10477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228600</xdr:colOff>
      <xdr:row>1</xdr:row>
      <xdr:rowOff>46801</xdr:rowOff>
    </xdr:from>
    <xdr:to>
      <xdr:col>12</xdr:col>
      <xdr:colOff>237037</xdr:colOff>
      <xdr:row>3</xdr:row>
      <xdr:rowOff>103953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57775" y="523051"/>
          <a:ext cx="1675312" cy="72390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6</xdr:row>
      <xdr:rowOff>19050</xdr:rowOff>
    </xdr:from>
    <xdr:to>
      <xdr:col>1</xdr:col>
      <xdr:colOff>714375</xdr:colOff>
      <xdr:row>10</xdr:row>
      <xdr:rowOff>184168</xdr:rowOff>
    </xdr:to>
    <xdr:pic>
      <xdr:nvPicPr>
        <xdr:cNvPr id="4" name="Picture 2" descr="http://ol-wiki.de/images/b/ba/Deutscher_Turner_Bund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2047875"/>
          <a:ext cx="695325" cy="1060468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561975</xdr:colOff>
      <xdr:row>1</xdr:row>
      <xdr:rowOff>54796</xdr:rowOff>
    </xdr:from>
    <xdr:to>
      <xdr:col>7</xdr:col>
      <xdr:colOff>465637</xdr:colOff>
      <xdr:row>3</xdr:row>
      <xdr:rowOff>9524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52900" y="531046"/>
          <a:ext cx="1570537" cy="67862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m2013-anmeldung@tsv-dudenhofen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RowColHeaders="0" workbookViewId="0">
      <selection activeCell="C8" sqref="C8"/>
    </sheetView>
  </sheetViews>
  <sheetFormatPr baseColWidth="10" defaultRowHeight="15"/>
  <cols>
    <col min="1" max="1" width="20.7109375" customWidth="1"/>
    <col min="2" max="2" width="21" customWidth="1"/>
    <col min="3" max="3" width="55.140625" customWidth="1"/>
    <col min="4" max="4" width="20.7109375" customWidth="1"/>
  </cols>
  <sheetData>
    <row r="1" spans="1:4" ht="33.75" customHeight="1">
      <c r="A1" s="168" t="s">
        <v>51</v>
      </c>
      <c r="B1" s="169"/>
      <c r="C1" s="169"/>
      <c r="D1" s="169"/>
    </row>
    <row r="2" spans="1:4" ht="23.25">
      <c r="B2" s="164" t="s">
        <v>89</v>
      </c>
      <c r="C2" s="164"/>
    </row>
    <row r="3" spans="1:4" ht="23.25">
      <c r="B3" s="170" t="s">
        <v>90</v>
      </c>
      <c r="C3" s="170"/>
    </row>
    <row r="4" spans="1:4" ht="27.75">
      <c r="B4" s="165" t="s">
        <v>88</v>
      </c>
      <c r="C4" s="166"/>
    </row>
    <row r="6" spans="1:4" ht="27.75">
      <c r="B6" s="167" t="s">
        <v>0</v>
      </c>
      <c r="C6" s="167"/>
    </row>
    <row r="7" spans="1:4" ht="15.75" thickBot="1"/>
    <row r="8" spans="1:4" ht="19.5" customHeight="1" thickBot="1">
      <c r="B8" s="1" t="s">
        <v>1</v>
      </c>
      <c r="C8" s="52" t="s">
        <v>2</v>
      </c>
    </row>
    <row r="9" spans="1:4" ht="19.5" customHeight="1" thickBot="1">
      <c r="B9" s="1" t="s">
        <v>3</v>
      </c>
      <c r="C9" s="52" t="s">
        <v>4</v>
      </c>
    </row>
    <row r="10" spans="1:4" ht="19.5" customHeight="1" thickBot="1">
      <c r="B10" s="1" t="s">
        <v>5</v>
      </c>
      <c r="C10" s="52" t="s">
        <v>6</v>
      </c>
    </row>
    <row r="11" spans="1:4" ht="19.5" customHeight="1" thickBot="1">
      <c r="B11" s="1" t="s">
        <v>7</v>
      </c>
      <c r="C11" s="52" t="s">
        <v>8</v>
      </c>
    </row>
    <row r="12" spans="1:4" ht="19.5" customHeight="1" thickBot="1">
      <c r="B12" s="1" t="s">
        <v>9</v>
      </c>
      <c r="C12" s="52" t="s">
        <v>10</v>
      </c>
    </row>
    <row r="13" spans="1:4" ht="19.5" customHeight="1" thickBot="1">
      <c r="B13" s="1" t="s">
        <v>11</v>
      </c>
      <c r="C13" s="53">
        <v>12345</v>
      </c>
    </row>
    <row r="14" spans="1:4" ht="19.5" customHeight="1" thickBot="1">
      <c r="B14" s="1" t="s">
        <v>12</v>
      </c>
      <c r="C14" s="53" t="s">
        <v>13</v>
      </c>
    </row>
    <row r="17" spans="2:3" ht="18">
      <c r="B17" s="2" t="s">
        <v>97</v>
      </c>
      <c r="C17" s="150" t="s">
        <v>98</v>
      </c>
    </row>
    <row r="18" spans="2:3" ht="18">
      <c r="B18" s="2"/>
      <c r="C18" s="3" t="s">
        <v>101</v>
      </c>
    </row>
    <row r="19" spans="2:3" ht="18">
      <c r="B19" s="2"/>
      <c r="C19" s="152" t="s">
        <v>99</v>
      </c>
    </row>
    <row r="20" spans="2:3" ht="18">
      <c r="B20" s="2"/>
      <c r="C20" s="152"/>
    </row>
    <row r="21" spans="2:3" ht="18">
      <c r="B21" s="2"/>
      <c r="C21" s="152" t="s">
        <v>102</v>
      </c>
    </row>
    <row r="22" spans="2:3" ht="18">
      <c r="B22" s="2"/>
      <c r="C22" s="151"/>
    </row>
    <row r="23" spans="2:3" ht="18">
      <c r="B23" s="2"/>
      <c r="C23" s="152" t="s">
        <v>100</v>
      </c>
    </row>
    <row r="24" spans="2:3" ht="18">
      <c r="B24" s="2"/>
      <c r="C24" s="151"/>
    </row>
    <row r="25" spans="2:3" ht="18">
      <c r="B25" s="2"/>
      <c r="C25" s="3"/>
    </row>
    <row r="26" spans="2:3" ht="18">
      <c r="B26" s="4" t="s">
        <v>105</v>
      </c>
      <c r="C26" s="161" t="s">
        <v>106</v>
      </c>
    </row>
    <row r="27" spans="2:3" ht="18">
      <c r="B27" s="4"/>
      <c r="C27" s="5"/>
    </row>
    <row r="28" spans="2:3" ht="18">
      <c r="B28" s="162" t="s">
        <v>108</v>
      </c>
      <c r="C28" s="163" t="s">
        <v>107</v>
      </c>
    </row>
  </sheetData>
  <sheetProtection password="F31B" sheet="1" objects="1" scenarios="1" selectLockedCells="1" sort="0"/>
  <mergeCells count="5">
    <mergeCell ref="B2:C2"/>
    <mergeCell ref="B4:C4"/>
    <mergeCell ref="B6:C6"/>
    <mergeCell ref="A1:D1"/>
    <mergeCell ref="B3:C3"/>
  </mergeCells>
  <hyperlinks>
    <hyperlink ref="C28" r:id="rId1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560"/>
  <sheetViews>
    <sheetView showGridLines="0" showRowColHeaders="0" workbookViewId="0">
      <pane ySplit="5" topLeftCell="A6" activePane="bottomLeft" state="frozen"/>
      <selection pane="bottomLeft" activeCell="B6" sqref="B6"/>
    </sheetView>
  </sheetViews>
  <sheetFormatPr baseColWidth="10" defaultRowHeight="12.75"/>
  <cols>
    <col min="1" max="1" width="4" style="25" bestFit="1" customWidth="1"/>
    <col min="2" max="2" width="20.42578125" style="25" customWidth="1"/>
    <col min="3" max="3" width="17.42578125" style="25" customWidth="1"/>
    <col min="4" max="4" width="5.5703125" style="25" customWidth="1"/>
    <col min="5" max="5" width="10.28515625" style="25" customWidth="1"/>
    <col min="6" max="6" width="4.7109375" style="36" customWidth="1"/>
    <col min="7" max="7" width="11.140625" style="25" customWidth="1"/>
    <col min="8" max="8" width="10.5703125" style="25" hidden="1" customWidth="1"/>
    <col min="9" max="9" width="0.140625" style="28" hidden="1" customWidth="1"/>
    <col min="10" max="10" width="7.140625" style="25" hidden="1" customWidth="1"/>
    <col min="11" max="11" width="21.42578125" style="25" customWidth="1"/>
    <col min="12" max="12" width="1.7109375" style="25" hidden="1" customWidth="1"/>
    <col min="13" max="13" width="0.140625" style="30" hidden="1" customWidth="1"/>
    <col min="14" max="27" width="1.7109375" style="31" hidden="1" customWidth="1"/>
    <col min="28" max="30" width="5.7109375" style="25" customWidth="1"/>
    <col min="31" max="31" width="5.7109375" style="21" customWidth="1"/>
    <col min="32" max="32" width="10.7109375" style="21" customWidth="1"/>
    <col min="33" max="65" width="10.7109375" style="25" hidden="1" customWidth="1"/>
    <col min="66" max="67" width="10.7109375" style="25" customWidth="1"/>
    <col min="68" max="68" width="10.7109375" style="34" customWidth="1"/>
    <col min="69" max="69" width="5.7109375" style="34" customWidth="1"/>
    <col min="70" max="16384" width="11.42578125" style="34"/>
  </cols>
  <sheetData>
    <row r="1" spans="1:73" s="33" customFormat="1" ht="38.1" customHeight="1">
      <c r="A1" s="171" t="s">
        <v>51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3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</row>
    <row r="2" spans="1:73" s="33" customFormat="1" ht="38.1" customHeight="1">
      <c r="A2" s="174" t="s">
        <v>88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</row>
    <row r="3" spans="1:73" s="33" customFormat="1" ht="20.100000000000001" customHeight="1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7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</row>
    <row r="4" spans="1:73" s="26" customFormat="1" ht="114.75" customHeight="1">
      <c r="A4" s="120" t="s">
        <v>14</v>
      </c>
      <c r="B4" s="118" t="s">
        <v>15</v>
      </c>
      <c r="C4" s="118" t="s">
        <v>16</v>
      </c>
      <c r="D4" s="120" t="s">
        <v>17</v>
      </c>
      <c r="E4" s="125" t="s">
        <v>18</v>
      </c>
      <c r="F4" s="125" t="s">
        <v>50</v>
      </c>
      <c r="G4" s="126" t="s">
        <v>91</v>
      </c>
      <c r="H4" s="118" t="s">
        <v>8</v>
      </c>
      <c r="I4" s="120" t="s">
        <v>19</v>
      </c>
      <c r="J4" s="127" t="s">
        <v>20</v>
      </c>
      <c r="K4" s="118" t="s">
        <v>1</v>
      </c>
      <c r="L4" s="120"/>
      <c r="M4" s="125" t="s">
        <v>19</v>
      </c>
      <c r="N4" s="125" t="s">
        <v>19</v>
      </c>
      <c r="O4" s="125" t="s">
        <v>19</v>
      </c>
      <c r="P4" s="125" t="s">
        <v>19</v>
      </c>
      <c r="Q4" s="125" t="s">
        <v>19</v>
      </c>
      <c r="R4" s="125" t="s">
        <v>19</v>
      </c>
      <c r="S4" s="125" t="s">
        <v>19</v>
      </c>
      <c r="T4" s="125" t="s">
        <v>19</v>
      </c>
      <c r="U4" s="125" t="s">
        <v>19</v>
      </c>
      <c r="V4" s="125" t="s">
        <v>19</v>
      </c>
      <c r="W4" s="125" t="s">
        <v>19</v>
      </c>
      <c r="X4" s="125" t="s">
        <v>19</v>
      </c>
      <c r="Y4" s="125" t="s">
        <v>19</v>
      </c>
      <c r="Z4" s="125" t="s">
        <v>19</v>
      </c>
      <c r="AA4" s="125" t="s">
        <v>19</v>
      </c>
      <c r="AB4" s="125" t="s">
        <v>52</v>
      </c>
      <c r="AC4" s="125" t="s">
        <v>21</v>
      </c>
      <c r="AD4" s="125" t="s">
        <v>22</v>
      </c>
      <c r="AE4" s="125" t="s">
        <v>53</v>
      </c>
      <c r="AF4" s="125" t="s">
        <v>45</v>
      </c>
      <c r="AG4" s="26" t="s">
        <v>23</v>
      </c>
      <c r="AH4" s="26" t="s">
        <v>24</v>
      </c>
      <c r="AI4" s="26" t="s">
        <v>25</v>
      </c>
      <c r="AJ4" s="26" t="s">
        <v>26</v>
      </c>
      <c r="AK4" s="26">
        <v>1</v>
      </c>
      <c r="AL4" s="147"/>
      <c r="AM4" s="147"/>
      <c r="AN4" s="147"/>
      <c r="AO4" s="148"/>
      <c r="AP4" s="26">
        <f>SUM(BC5:BC103)</f>
        <v>0</v>
      </c>
      <c r="AQ4" s="148"/>
      <c r="AR4" s="149"/>
      <c r="AS4" s="149"/>
      <c r="AT4" s="149"/>
      <c r="AU4" s="149"/>
      <c r="AV4" s="26" t="e">
        <f>SUM(IF((B6:B105="*")*(G4:G105="ja"),1))</f>
        <v>#VALUE!</v>
      </c>
      <c r="AW4" s="26" t="s">
        <v>27</v>
      </c>
      <c r="AX4" s="26" t="s">
        <v>28</v>
      </c>
      <c r="AY4" s="26" t="s">
        <v>29</v>
      </c>
      <c r="AZ4" s="26" t="s">
        <v>30</v>
      </c>
      <c r="BA4" s="26" t="s">
        <v>31</v>
      </c>
      <c r="BB4" s="26" t="s">
        <v>32</v>
      </c>
      <c r="BD4" s="26" t="s">
        <v>33</v>
      </c>
      <c r="BE4" s="26">
        <f>SUM(BA5:BA103)</f>
        <v>1</v>
      </c>
      <c r="BG4" s="26" t="s">
        <v>47</v>
      </c>
      <c r="BH4" s="26" t="s">
        <v>48</v>
      </c>
      <c r="BI4" s="26" t="s">
        <v>24</v>
      </c>
      <c r="BO4" s="117"/>
      <c r="BP4" s="117"/>
      <c r="BQ4" s="117"/>
      <c r="BR4" s="117"/>
      <c r="BS4" s="117"/>
      <c r="BT4" s="117"/>
      <c r="BU4" s="117"/>
    </row>
    <row r="5" spans="1:73" s="35" customFormat="1" ht="15" customHeight="1">
      <c r="A5" s="38">
        <v>0</v>
      </c>
      <c r="B5" s="39" t="s">
        <v>34</v>
      </c>
      <c r="C5" s="40" t="s">
        <v>35</v>
      </c>
      <c r="D5" s="38" t="s">
        <v>25</v>
      </c>
      <c r="E5" s="41">
        <v>38523</v>
      </c>
      <c r="F5" s="42">
        <f>TRUNC(YEARFRAC(E5,"21.09.2012"))</f>
        <v>7</v>
      </c>
      <c r="G5" s="38" t="s">
        <v>24</v>
      </c>
      <c r="H5" s="43" t="s">
        <v>36</v>
      </c>
      <c r="I5" s="44" t="s">
        <v>24</v>
      </c>
      <c r="J5" s="43" t="s">
        <v>23</v>
      </c>
      <c r="K5" s="45" t="s">
        <v>37</v>
      </c>
      <c r="L5" s="46"/>
      <c r="M5" s="47" t="s">
        <v>23</v>
      </c>
      <c r="N5" s="48" t="s">
        <v>23</v>
      </c>
      <c r="O5" s="48" t="s">
        <v>23</v>
      </c>
      <c r="P5" s="48" t="s">
        <v>24</v>
      </c>
      <c r="Q5" s="48" t="s">
        <v>24</v>
      </c>
      <c r="R5" s="48" t="s">
        <v>23</v>
      </c>
      <c r="S5" s="48" t="s">
        <v>24</v>
      </c>
      <c r="T5" s="49"/>
      <c r="U5" s="49" t="s">
        <v>24</v>
      </c>
      <c r="V5" s="49" t="s">
        <v>24</v>
      </c>
      <c r="W5" s="49"/>
      <c r="X5" s="49"/>
      <c r="Y5" s="49" t="s">
        <v>23</v>
      </c>
      <c r="Z5" s="49" t="s">
        <v>24</v>
      </c>
      <c r="AA5" s="49"/>
      <c r="AB5" s="130" t="s">
        <v>24</v>
      </c>
      <c r="AC5" s="130" t="s">
        <v>24</v>
      </c>
      <c r="AD5" s="130" t="s">
        <v>23</v>
      </c>
      <c r="AE5" s="130" t="s">
        <v>23</v>
      </c>
      <c r="AF5" s="50">
        <f>IF(MAX(AU5+AP5,0)&gt;41,41,MAX(AU5+AP5))</f>
        <v>31</v>
      </c>
      <c r="AG5" s="35">
        <f>SUM(AG6:AG105)</f>
        <v>0</v>
      </c>
      <c r="AH5" s="35">
        <f>SUM(AH6:AH105)</f>
        <v>0</v>
      </c>
      <c r="AI5" s="35">
        <f>PRODUCT(SUM(AI6:AI105)*-1)</f>
        <v>0</v>
      </c>
      <c r="AJ5" s="35">
        <f>SUM(AG5,AI5)</f>
        <v>0</v>
      </c>
      <c r="AK5" s="35">
        <f>PRODUCT(COUNTIF(B5,"*")*51)</f>
        <v>51</v>
      </c>
      <c r="AL5" s="35">
        <f>PRODUCT(COUNTIF(AB5,"nein")*-10)</f>
        <v>-10</v>
      </c>
      <c r="AM5" s="35">
        <f t="shared" ref="AM5" si="0">PRODUCT(COUNTIF(AC5,"nein")*-10)</f>
        <v>-10</v>
      </c>
      <c r="AN5" s="35">
        <f t="shared" ref="AN5" si="1">PRODUCT(COUNTIF(AD5,"nein")*-10)</f>
        <v>0</v>
      </c>
      <c r="AO5" s="35">
        <f>PRODUCT(COUNTIF(AQ5,"51")*-10)</f>
        <v>0</v>
      </c>
      <c r="AP5" s="148">
        <f>PRODUCT(COUNTIF(G5,"ja")*-21)</f>
        <v>0</v>
      </c>
      <c r="AQ5" s="35">
        <f>SUM(AK5:AN5)</f>
        <v>31</v>
      </c>
      <c r="AR5" s="35">
        <f>PRODUCT(COUNTIF(AB5,"")*-10)</f>
        <v>0</v>
      </c>
      <c r="AS5" s="35">
        <f>PRODUCT(COUNTIF(AC5,"")*-10)</f>
        <v>0</v>
      </c>
      <c r="AT5" s="35">
        <f>PRODUCT(COUNTIF(AD5,"")*-10)</f>
        <v>0</v>
      </c>
      <c r="AU5" s="35">
        <f>SUM(AK5,AL5:AN5,AR5:AT5)</f>
        <v>31</v>
      </c>
      <c r="AW5" s="117">
        <f t="shared" ref="AW5:AW36" si="2">COUNTIF(AB5,"ja")+COUNTIF(AB5,"ja")</f>
        <v>0</v>
      </c>
      <c r="AX5" s="117">
        <f>COUNTIF(AC5,"ja")+COUNTIF(AC5,"ja")</f>
        <v>0</v>
      </c>
      <c r="AY5" s="117">
        <f>COUNTIF(AD5,"ja")</f>
        <v>1</v>
      </c>
      <c r="AZ5" s="35">
        <f>SUM(AW5,AX5,AY5)</f>
        <v>1</v>
      </c>
      <c r="BA5" s="35">
        <f>COUNTIF(AZ5,1)</f>
        <v>1</v>
      </c>
      <c r="BB5" s="35">
        <f t="shared" ref="BB5:BB36" si="3">SUM(AZ5,AK5,AP5)</f>
        <v>52</v>
      </c>
      <c r="BC5" s="35">
        <f>COUNTIF(BB5,"&gt;2")-COUNTIF(BB5,"&gt;9")</f>
        <v>0</v>
      </c>
      <c r="BD5" s="35">
        <f>COUNTIF(BB5,"&gt;11")</f>
        <v>1</v>
      </c>
      <c r="BF5" s="35">
        <f>COUNTA(B6:B103)</f>
        <v>0</v>
      </c>
      <c r="BL5" s="35" t="str">
        <f>B5&amp;", "&amp;C5&amp;"   -   "&amp;F5</f>
        <v>Mustermann, Max   -   7</v>
      </c>
    </row>
    <row r="6" spans="1:73" s="35" customFormat="1" ht="15" customHeight="1">
      <c r="A6" s="128">
        <v>1</v>
      </c>
      <c r="B6" s="129"/>
      <c r="C6" s="129"/>
      <c r="D6" s="130"/>
      <c r="E6" s="131"/>
      <c r="F6" s="57">
        <f>TRUNC(YEARFRAC(E6,"19.05.2013"))</f>
        <v>113</v>
      </c>
      <c r="G6" s="130"/>
      <c r="H6" s="132"/>
      <c r="I6" s="133"/>
      <c r="J6" s="134"/>
      <c r="K6" s="135" t="str">
        <f>'allg. Daten'!C8</f>
        <v>Vereinsname</v>
      </c>
      <c r="L6" s="136"/>
      <c r="M6" s="137"/>
      <c r="N6" s="138"/>
      <c r="O6" s="138"/>
      <c r="P6" s="138"/>
      <c r="Q6" s="138"/>
      <c r="R6" s="138"/>
      <c r="S6" s="138"/>
      <c r="T6" s="139"/>
      <c r="U6" s="139"/>
      <c r="V6" s="139"/>
      <c r="W6" s="139"/>
      <c r="X6" s="139"/>
      <c r="Y6" s="139"/>
      <c r="Z6" s="139"/>
      <c r="AA6" s="140"/>
      <c r="AB6" s="130"/>
      <c r="AC6" s="130"/>
      <c r="AD6" s="130"/>
      <c r="AE6" s="130"/>
      <c r="AF6" s="50">
        <f>IF(MAX(AU6+AP6,0)&gt;41,41,MAX(AU6+AP6,0))</f>
        <v>0</v>
      </c>
      <c r="AG6" s="35">
        <f>COUNTIF(B6,"*")</f>
        <v>0</v>
      </c>
      <c r="AH6" s="35">
        <f>COUNTIF(G6,"ja")</f>
        <v>0</v>
      </c>
      <c r="AI6" s="35">
        <f>PRODUCT(AG6:AH6)</f>
        <v>0</v>
      </c>
      <c r="AK6" s="35">
        <f>PRODUCT(COUNTIF(B6,"*")*51)</f>
        <v>0</v>
      </c>
      <c r="AL6" s="35">
        <f>PRODUCT(COUNTIF(AB6,"nein")*-10)</f>
        <v>0</v>
      </c>
      <c r="AM6" s="35">
        <f t="shared" ref="AM6:AM69" si="4">PRODUCT(COUNTIF(AC6,"nein")*-10)</f>
        <v>0</v>
      </c>
      <c r="AN6" s="35">
        <f t="shared" ref="AN6:AN69" si="5">PRODUCT(COUNTIF(AD6,"nein")*-10)</f>
        <v>0</v>
      </c>
      <c r="AO6" s="35">
        <f t="shared" ref="AO6:AO69" si="6">PRODUCT(COUNTIF(AQ6,"51")*-10)</f>
        <v>0</v>
      </c>
      <c r="AP6" s="26">
        <f>PRODUCT(COUNTIF(G6,"ja")*-21)</f>
        <v>0</v>
      </c>
      <c r="AQ6" s="35">
        <f t="shared" ref="AQ6:AQ69" si="7">SUM(AK6:AN6)</f>
        <v>0</v>
      </c>
      <c r="AR6" s="35">
        <f t="shared" ref="AR6:AR69" si="8">PRODUCT(COUNTIF(AB6,"")*-10)</f>
        <v>-10</v>
      </c>
      <c r="AS6" s="35">
        <f t="shared" ref="AS6:AS69" si="9">PRODUCT(COUNTIF(AC6,"")*-10)</f>
        <v>-10</v>
      </c>
      <c r="AT6" s="35">
        <f t="shared" ref="AT6:AT69" si="10">PRODUCT(COUNTIF(AD6,"")*-10)</f>
        <v>-10</v>
      </c>
      <c r="AU6" s="35">
        <f t="shared" ref="AU6:AU69" si="11">SUM(AK6,AL6:AN6,AR6:AT6)</f>
        <v>-30</v>
      </c>
      <c r="AW6" s="26">
        <f t="shared" si="2"/>
        <v>0</v>
      </c>
      <c r="AX6" s="26">
        <f t="shared" ref="AX6:AX69" si="12">COUNTIF(AC6,"ja")+COUNTIF(AC6,"ja")</f>
        <v>0</v>
      </c>
      <c r="AY6" s="26">
        <f t="shared" ref="AY6:AY69" si="13">COUNTIF(AD6,"ja")</f>
        <v>0</v>
      </c>
      <c r="AZ6" s="35">
        <f t="shared" ref="AZ6:AZ69" si="14">SUM(AW6,AX6,AY6)</f>
        <v>0</v>
      </c>
      <c r="BA6" s="35">
        <f t="shared" ref="BA6:BA69" si="15">COUNTIF(AZ6,1)</f>
        <v>0</v>
      </c>
      <c r="BB6" s="35">
        <f t="shared" si="3"/>
        <v>0</v>
      </c>
      <c r="BC6" s="35">
        <f t="shared" ref="BC6:BC69" si="16">COUNTIF(BB6,"&gt;2")-COUNTIF(BB6,"&gt;9")</f>
        <v>0</v>
      </c>
      <c r="BD6" s="35">
        <f t="shared" ref="BD6:BD69" si="17">COUNTIF(BB6,"&gt;11")</f>
        <v>0</v>
      </c>
      <c r="BL6" s="35" t="str">
        <f t="shared" ref="BL6:BL69" si="18">B6&amp;", "&amp;C6&amp;"   -   "&amp;F6</f>
        <v>,    -   113</v>
      </c>
    </row>
    <row r="7" spans="1:73" s="35" customFormat="1" ht="15" customHeight="1">
      <c r="A7" s="109">
        <f t="shared" ref="A7:A70" si="19">SUM(A6,1)</f>
        <v>2</v>
      </c>
      <c r="B7" s="54"/>
      <c r="C7" s="54"/>
      <c r="D7" s="55"/>
      <c r="E7" s="56"/>
      <c r="F7" s="57">
        <f t="shared" ref="F7:F70" si="20">TRUNC(YEARFRAC(E7,"19.05.2013"))</f>
        <v>113</v>
      </c>
      <c r="G7" s="55"/>
      <c r="H7" s="58"/>
      <c r="I7" s="59"/>
      <c r="J7" s="60"/>
      <c r="K7" s="61" t="str">
        <f>'allg. Daten'!C8</f>
        <v>Vereinsname</v>
      </c>
      <c r="L7" s="62"/>
      <c r="M7" s="63"/>
      <c r="N7" s="64"/>
      <c r="O7" s="64"/>
      <c r="P7" s="64"/>
      <c r="Q7" s="64"/>
      <c r="R7" s="64"/>
      <c r="S7" s="64"/>
      <c r="T7" s="65"/>
      <c r="U7" s="65"/>
      <c r="V7" s="65"/>
      <c r="W7" s="65"/>
      <c r="X7" s="65"/>
      <c r="Y7" s="65"/>
      <c r="Z7" s="65"/>
      <c r="AA7" s="66"/>
      <c r="AB7" s="55"/>
      <c r="AC7" s="55"/>
      <c r="AD7" s="55"/>
      <c r="AE7" s="55"/>
      <c r="AF7" s="50">
        <f t="shared" ref="AF7:AF70" si="21">IF(MAX(AU7+AP7,0)&gt;41,41,MAX(AU7+AP7,0))</f>
        <v>0</v>
      </c>
      <c r="AG7" s="35">
        <f t="shared" ref="AG7:AG70" si="22">COUNTIF(B7,"*")</f>
        <v>0</v>
      </c>
      <c r="AH7" s="35">
        <f t="shared" ref="AH7:AH70" si="23">COUNTIF(G7,"ja")</f>
        <v>0</v>
      </c>
      <c r="AI7" s="35">
        <f t="shared" ref="AI7:AI70" si="24">PRODUCT(AG7:AH7)</f>
        <v>0</v>
      </c>
      <c r="AK7" s="35">
        <f t="shared" ref="AK7:AK70" si="25">PRODUCT(COUNTIF(B7,"*")*51)</f>
        <v>0</v>
      </c>
      <c r="AL7" s="35">
        <f t="shared" ref="AL7:AL70" si="26">PRODUCT(COUNTIF(AB7,"nein")*-10)</f>
        <v>0</v>
      </c>
      <c r="AM7" s="35">
        <f t="shared" si="4"/>
        <v>0</v>
      </c>
      <c r="AN7" s="35">
        <f t="shared" si="5"/>
        <v>0</v>
      </c>
      <c r="AO7" s="35">
        <f t="shared" si="6"/>
        <v>0</v>
      </c>
      <c r="AP7" s="117">
        <f t="shared" ref="AP7:AP70" si="27">PRODUCT(COUNTIF(G7,"ja")*-21)</f>
        <v>0</v>
      </c>
      <c r="AQ7" s="35">
        <f t="shared" si="7"/>
        <v>0</v>
      </c>
      <c r="AR7" s="35">
        <f t="shared" si="8"/>
        <v>-10</v>
      </c>
      <c r="AS7" s="35">
        <f t="shared" si="9"/>
        <v>-10</v>
      </c>
      <c r="AT7" s="35">
        <f t="shared" si="10"/>
        <v>-10</v>
      </c>
      <c r="AU7" s="35">
        <f t="shared" si="11"/>
        <v>-30</v>
      </c>
      <c r="AW7" s="26">
        <f t="shared" si="2"/>
        <v>0</v>
      </c>
      <c r="AX7" s="26">
        <f t="shared" si="12"/>
        <v>0</v>
      </c>
      <c r="AY7" s="26">
        <f t="shared" si="13"/>
        <v>0</v>
      </c>
      <c r="AZ7" s="35">
        <f t="shared" si="14"/>
        <v>0</v>
      </c>
      <c r="BA7" s="35">
        <f t="shared" si="15"/>
        <v>0</v>
      </c>
      <c r="BB7" s="35">
        <f t="shared" si="3"/>
        <v>0</v>
      </c>
      <c r="BC7" s="35">
        <f t="shared" si="16"/>
        <v>0</v>
      </c>
      <c r="BD7" s="35">
        <f t="shared" si="17"/>
        <v>0</v>
      </c>
      <c r="BL7" s="35" t="str">
        <f t="shared" si="18"/>
        <v>,    -   113</v>
      </c>
    </row>
    <row r="8" spans="1:73" s="35" customFormat="1" ht="15" customHeight="1">
      <c r="A8" s="109">
        <f t="shared" si="19"/>
        <v>3</v>
      </c>
      <c r="B8" s="54"/>
      <c r="C8" s="67"/>
      <c r="D8" s="55"/>
      <c r="E8" s="56"/>
      <c r="F8" s="57">
        <f t="shared" si="20"/>
        <v>113</v>
      </c>
      <c r="G8" s="55"/>
      <c r="H8" s="58"/>
      <c r="I8" s="59"/>
      <c r="J8" s="60"/>
      <c r="K8" s="61" t="str">
        <f>'allg. Daten'!C8</f>
        <v>Vereinsname</v>
      </c>
      <c r="L8" s="62"/>
      <c r="M8" s="63"/>
      <c r="N8" s="64"/>
      <c r="O8" s="64"/>
      <c r="P8" s="64"/>
      <c r="Q8" s="64"/>
      <c r="R8" s="64"/>
      <c r="S8" s="64"/>
      <c r="T8" s="65"/>
      <c r="U8" s="65"/>
      <c r="V8" s="65"/>
      <c r="W8" s="65"/>
      <c r="X8" s="65"/>
      <c r="Y8" s="65"/>
      <c r="Z8" s="65"/>
      <c r="AA8" s="66"/>
      <c r="AB8" s="55"/>
      <c r="AC8" s="55"/>
      <c r="AD8" s="55"/>
      <c r="AE8" s="55"/>
      <c r="AF8" s="50">
        <f t="shared" si="21"/>
        <v>0</v>
      </c>
      <c r="AG8" s="35">
        <f t="shared" si="22"/>
        <v>0</v>
      </c>
      <c r="AH8" s="35">
        <f t="shared" si="23"/>
        <v>0</v>
      </c>
      <c r="AI8" s="35">
        <f t="shared" si="24"/>
        <v>0</v>
      </c>
      <c r="AK8" s="35">
        <f t="shared" si="25"/>
        <v>0</v>
      </c>
      <c r="AL8" s="35">
        <f t="shared" si="26"/>
        <v>0</v>
      </c>
      <c r="AM8" s="35">
        <f t="shared" si="4"/>
        <v>0</v>
      </c>
      <c r="AN8" s="35">
        <f t="shared" si="5"/>
        <v>0</v>
      </c>
      <c r="AO8" s="35">
        <f t="shared" si="6"/>
        <v>0</v>
      </c>
      <c r="AP8" s="117">
        <f t="shared" si="27"/>
        <v>0</v>
      </c>
      <c r="AQ8" s="35">
        <f t="shared" si="7"/>
        <v>0</v>
      </c>
      <c r="AR8" s="35">
        <f t="shared" si="8"/>
        <v>-10</v>
      </c>
      <c r="AS8" s="35">
        <f t="shared" si="9"/>
        <v>-10</v>
      </c>
      <c r="AT8" s="35">
        <f t="shared" si="10"/>
        <v>-10</v>
      </c>
      <c r="AU8" s="35">
        <f t="shared" si="11"/>
        <v>-30</v>
      </c>
      <c r="AW8" s="26">
        <f t="shared" si="2"/>
        <v>0</v>
      </c>
      <c r="AX8" s="26">
        <f t="shared" si="12"/>
        <v>0</v>
      </c>
      <c r="AY8" s="26">
        <f t="shared" si="13"/>
        <v>0</v>
      </c>
      <c r="AZ8" s="35">
        <f t="shared" si="14"/>
        <v>0</v>
      </c>
      <c r="BA8" s="35">
        <f t="shared" si="15"/>
        <v>0</v>
      </c>
      <c r="BB8" s="35">
        <f t="shared" si="3"/>
        <v>0</v>
      </c>
      <c r="BC8" s="35">
        <f t="shared" si="16"/>
        <v>0</v>
      </c>
      <c r="BD8" s="35">
        <f t="shared" si="17"/>
        <v>0</v>
      </c>
      <c r="BL8" s="35" t="str">
        <f t="shared" si="18"/>
        <v>,    -   113</v>
      </c>
    </row>
    <row r="9" spans="1:73" s="35" customFormat="1" ht="15" customHeight="1">
      <c r="A9" s="109">
        <f t="shared" si="19"/>
        <v>4</v>
      </c>
      <c r="B9" s="54"/>
      <c r="C9" s="67"/>
      <c r="D9" s="55"/>
      <c r="E9" s="56"/>
      <c r="F9" s="57">
        <f t="shared" si="20"/>
        <v>113</v>
      </c>
      <c r="G9" s="55"/>
      <c r="H9" s="58"/>
      <c r="I9" s="59"/>
      <c r="J9" s="60"/>
      <c r="K9" s="61" t="str">
        <f>'allg. Daten'!C8</f>
        <v>Vereinsname</v>
      </c>
      <c r="L9" s="62"/>
      <c r="M9" s="63"/>
      <c r="N9" s="64"/>
      <c r="O9" s="64"/>
      <c r="P9" s="64"/>
      <c r="Q9" s="64"/>
      <c r="R9" s="64"/>
      <c r="S9" s="64"/>
      <c r="T9" s="65"/>
      <c r="U9" s="65"/>
      <c r="V9" s="65"/>
      <c r="W9" s="65"/>
      <c r="X9" s="65"/>
      <c r="Y9" s="65"/>
      <c r="Z9" s="65"/>
      <c r="AA9" s="66"/>
      <c r="AB9" s="55"/>
      <c r="AC9" s="55"/>
      <c r="AD9" s="55"/>
      <c r="AE9" s="55"/>
      <c r="AF9" s="50">
        <f t="shared" si="21"/>
        <v>0</v>
      </c>
      <c r="AG9" s="35">
        <f t="shared" si="22"/>
        <v>0</v>
      </c>
      <c r="AH9" s="35">
        <f t="shared" si="23"/>
        <v>0</v>
      </c>
      <c r="AI9" s="35">
        <f t="shared" si="24"/>
        <v>0</v>
      </c>
      <c r="AK9" s="35">
        <f t="shared" si="25"/>
        <v>0</v>
      </c>
      <c r="AL9" s="35">
        <f t="shared" si="26"/>
        <v>0</v>
      </c>
      <c r="AM9" s="35">
        <f t="shared" si="4"/>
        <v>0</v>
      </c>
      <c r="AN9" s="35">
        <f t="shared" si="5"/>
        <v>0</v>
      </c>
      <c r="AO9" s="35">
        <f t="shared" si="6"/>
        <v>0</v>
      </c>
      <c r="AP9" s="117">
        <f t="shared" si="27"/>
        <v>0</v>
      </c>
      <c r="AQ9" s="35">
        <f t="shared" si="7"/>
        <v>0</v>
      </c>
      <c r="AR9" s="35">
        <f t="shared" si="8"/>
        <v>-10</v>
      </c>
      <c r="AS9" s="35">
        <f t="shared" si="9"/>
        <v>-10</v>
      </c>
      <c r="AT9" s="35">
        <f t="shared" si="10"/>
        <v>-10</v>
      </c>
      <c r="AU9" s="35">
        <f t="shared" si="11"/>
        <v>-30</v>
      </c>
      <c r="AW9" s="26">
        <f t="shared" si="2"/>
        <v>0</v>
      </c>
      <c r="AX9" s="26">
        <f t="shared" si="12"/>
        <v>0</v>
      </c>
      <c r="AY9" s="26">
        <f t="shared" si="13"/>
        <v>0</v>
      </c>
      <c r="AZ9" s="35">
        <f t="shared" si="14"/>
        <v>0</v>
      </c>
      <c r="BA9" s="35">
        <f t="shared" si="15"/>
        <v>0</v>
      </c>
      <c r="BB9" s="35">
        <f t="shared" si="3"/>
        <v>0</v>
      </c>
      <c r="BC9" s="35">
        <f t="shared" si="16"/>
        <v>0</v>
      </c>
      <c r="BD9" s="35">
        <f t="shared" si="17"/>
        <v>0</v>
      </c>
      <c r="BL9" s="35" t="str">
        <f t="shared" si="18"/>
        <v>,    -   113</v>
      </c>
    </row>
    <row r="10" spans="1:73" s="35" customFormat="1" ht="15" customHeight="1">
      <c r="A10" s="109">
        <f>SUM(A9,1)</f>
        <v>5</v>
      </c>
      <c r="B10" s="54"/>
      <c r="C10" s="67"/>
      <c r="D10" s="55"/>
      <c r="E10" s="56"/>
      <c r="F10" s="57">
        <f t="shared" si="20"/>
        <v>113</v>
      </c>
      <c r="G10" s="55"/>
      <c r="H10" s="58"/>
      <c r="I10" s="59"/>
      <c r="J10" s="60"/>
      <c r="K10" s="61" t="str">
        <f>'allg. Daten'!C8</f>
        <v>Vereinsname</v>
      </c>
      <c r="L10" s="62"/>
      <c r="M10" s="63"/>
      <c r="N10" s="64"/>
      <c r="O10" s="64"/>
      <c r="P10" s="64"/>
      <c r="Q10" s="64"/>
      <c r="R10" s="64"/>
      <c r="S10" s="64"/>
      <c r="T10" s="65"/>
      <c r="U10" s="65"/>
      <c r="V10" s="65"/>
      <c r="W10" s="65"/>
      <c r="X10" s="65"/>
      <c r="Y10" s="65"/>
      <c r="Z10" s="65"/>
      <c r="AA10" s="66"/>
      <c r="AB10" s="55"/>
      <c r="AC10" s="55"/>
      <c r="AD10" s="55"/>
      <c r="AE10" s="55"/>
      <c r="AF10" s="50">
        <f t="shared" si="21"/>
        <v>0</v>
      </c>
      <c r="AG10" s="35">
        <f t="shared" si="22"/>
        <v>0</v>
      </c>
      <c r="AH10" s="35">
        <f t="shared" si="23"/>
        <v>0</v>
      </c>
      <c r="AI10" s="35">
        <f t="shared" si="24"/>
        <v>0</v>
      </c>
      <c r="AK10" s="35">
        <f t="shared" si="25"/>
        <v>0</v>
      </c>
      <c r="AL10" s="35">
        <f t="shared" si="26"/>
        <v>0</v>
      </c>
      <c r="AM10" s="35">
        <f t="shared" si="4"/>
        <v>0</v>
      </c>
      <c r="AN10" s="35">
        <f t="shared" si="5"/>
        <v>0</v>
      </c>
      <c r="AO10" s="35">
        <f t="shared" si="6"/>
        <v>0</v>
      </c>
      <c r="AP10" s="117">
        <f t="shared" si="27"/>
        <v>0</v>
      </c>
      <c r="AQ10" s="35">
        <f t="shared" si="7"/>
        <v>0</v>
      </c>
      <c r="AR10" s="35">
        <f t="shared" si="8"/>
        <v>-10</v>
      </c>
      <c r="AS10" s="35">
        <f t="shared" si="9"/>
        <v>-10</v>
      </c>
      <c r="AT10" s="35">
        <f t="shared" si="10"/>
        <v>-10</v>
      </c>
      <c r="AU10" s="35">
        <f t="shared" si="11"/>
        <v>-30</v>
      </c>
      <c r="AW10" s="26">
        <f t="shared" si="2"/>
        <v>0</v>
      </c>
      <c r="AX10" s="26">
        <f t="shared" si="12"/>
        <v>0</v>
      </c>
      <c r="AY10" s="26">
        <f t="shared" si="13"/>
        <v>0</v>
      </c>
      <c r="AZ10" s="35">
        <f t="shared" si="14"/>
        <v>0</v>
      </c>
      <c r="BA10" s="35">
        <f t="shared" si="15"/>
        <v>0</v>
      </c>
      <c r="BB10" s="35">
        <f t="shared" si="3"/>
        <v>0</v>
      </c>
      <c r="BC10" s="35">
        <f t="shared" si="16"/>
        <v>0</v>
      </c>
      <c r="BD10" s="35">
        <f t="shared" si="17"/>
        <v>0</v>
      </c>
      <c r="BL10" s="35" t="str">
        <f t="shared" si="18"/>
        <v>,    -   113</v>
      </c>
    </row>
    <row r="11" spans="1:73" s="35" customFormat="1" ht="15" customHeight="1">
      <c r="A11" s="109">
        <f t="shared" si="19"/>
        <v>6</v>
      </c>
      <c r="B11" s="54"/>
      <c r="C11" s="67"/>
      <c r="D11" s="55"/>
      <c r="E11" s="56"/>
      <c r="F11" s="57">
        <f t="shared" si="20"/>
        <v>113</v>
      </c>
      <c r="G11" s="55"/>
      <c r="H11" s="58"/>
      <c r="I11" s="59"/>
      <c r="J11" s="60"/>
      <c r="K11" s="61" t="str">
        <f>'allg. Daten'!C8</f>
        <v>Vereinsname</v>
      </c>
      <c r="L11" s="62"/>
      <c r="M11" s="63"/>
      <c r="N11" s="64"/>
      <c r="O11" s="64"/>
      <c r="P11" s="64"/>
      <c r="Q11" s="64"/>
      <c r="R11" s="64"/>
      <c r="S11" s="64"/>
      <c r="T11" s="65"/>
      <c r="U11" s="65"/>
      <c r="V11" s="65"/>
      <c r="W11" s="65"/>
      <c r="X11" s="65"/>
      <c r="Y11" s="65"/>
      <c r="Z11" s="65"/>
      <c r="AA11" s="66"/>
      <c r="AB11" s="55"/>
      <c r="AC11" s="55"/>
      <c r="AD11" s="55"/>
      <c r="AE11" s="55"/>
      <c r="AF11" s="50">
        <f t="shared" si="21"/>
        <v>0</v>
      </c>
      <c r="AG11" s="35">
        <f t="shared" si="22"/>
        <v>0</v>
      </c>
      <c r="AH11" s="35">
        <f t="shared" si="23"/>
        <v>0</v>
      </c>
      <c r="AI11" s="35">
        <f t="shared" si="24"/>
        <v>0</v>
      </c>
      <c r="AK11" s="35">
        <f t="shared" si="25"/>
        <v>0</v>
      </c>
      <c r="AL11" s="35">
        <f t="shared" si="26"/>
        <v>0</v>
      </c>
      <c r="AM11" s="35">
        <f t="shared" si="4"/>
        <v>0</v>
      </c>
      <c r="AN11" s="35">
        <f t="shared" si="5"/>
        <v>0</v>
      </c>
      <c r="AO11" s="35">
        <f t="shared" si="6"/>
        <v>0</v>
      </c>
      <c r="AP11" s="117">
        <f t="shared" si="27"/>
        <v>0</v>
      </c>
      <c r="AQ11" s="35">
        <f t="shared" si="7"/>
        <v>0</v>
      </c>
      <c r="AR11" s="35">
        <f t="shared" si="8"/>
        <v>-10</v>
      </c>
      <c r="AS11" s="35">
        <f t="shared" si="9"/>
        <v>-10</v>
      </c>
      <c r="AT11" s="35">
        <f t="shared" si="10"/>
        <v>-10</v>
      </c>
      <c r="AU11" s="35">
        <f t="shared" si="11"/>
        <v>-30</v>
      </c>
      <c r="AW11" s="26">
        <f t="shared" si="2"/>
        <v>0</v>
      </c>
      <c r="AX11" s="26">
        <f t="shared" si="12"/>
        <v>0</v>
      </c>
      <c r="AY11" s="26">
        <f t="shared" si="13"/>
        <v>0</v>
      </c>
      <c r="AZ11" s="35">
        <f t="shared" si="14"/>
        <v>0</v>
      </c>
      <c r="BA11" s="35">
        <f t="shared" si="15"/>
        <v>0</v>
      </c>
      <c r="BB11" s="35">
        <f t="shared" si="3"/>
        <v>0</v>
      </c>
      <c r="BC11" s="35">
        <f t="shared" si="16"/>
        <v>0</v>
      </c>
      <c r="BD11" s="35">
        <f t="shared" si="17"/>
        <v>0</v>
      </c>
      <c r="BL11" s="35" t="str">
        <f t="shared" si="18"/>
        <v>,    -   113</v>
      </c>
    </row>
    <row r="12" spans="1:73" s="35" customFormat="1" ht="15" customHeight="1">
      <c r="A12" s="109">
        <f t="shared" si="19"/>
        <v>7</v>
      </c>
      <c r="B12" s="54"/>
      <c r="C12" s="67"/>
      <c r="D12" s="55"/>
      <c r="E12" s="56"/>
      <c r="F12" s="57">
        <f t="shared" si="20"/>
        <v>113</v>
      </c>
      <c r="G12" s="55"/>
      <c r="H12" s="58"/>
      <c r="I12" s="59"/>
      <c r="J12" s="60"/>
      <c r="K12" s="61" t="str">
        <f>'allg. Daten'!C8</f>
        <v>Vereinsname</v>
      </c>
      <c r="L12" s="62"/>
      <c r="M12" s="63"/>
      <c r="N12" s="64"/>
      <c r="O12" s="64"/>
      <c r="P12" s="64"/>
      <c r="Q12" s="64"/>
      <c r="R12" s="64"/>
      <c r="S12" s="64"/>
      <c r="T12" s="65"/>
      <c r="U12" s="65"/>
      <c r="V12" s="65"/>
      <c r="W12" s="65"/>
      <c r="X12" s="65"/>
      <c r="Y12" s="65"/>
      <c r="Z12" s="65"/>
      <c r="AA12" s="66"/>
      <c r="AB12" s="55"/>
      <c r="AC12" s="55"/>
      <c r="AD12" s="55"/>
      <c r="AE12" s="55"/>
      <c r="AF12" s="50">
        <f t="shared" si="21"/>
        <v>0</v>
      </c>
      <c r="AG12" s="35">
        <f t="shared" si="22"/>
        <v>0</v>
      </c>
      <c r="AH12" s="35">
        <f t="shared" si="23"/>
        <v>0</v>
      </c>
      <c r="AI12" s="35">
        <f t="shared" si="24"/>
        <v>0</v>
      </c>
      <c r="AK12" s="35">
        <f t="shared" si="25"/>
        <v>0</v>
      </c>
      <c r="AL12" s="35">
        <f t="shared" si="26"/>
        <v>0</v>
      </c>
      <c r="AM12" s="35">
        <f t="shared" si="4"/>
        <v>0</v>
      </c>
      <c r="AN12" s="35">
        <f t="shared" si="5"/>
        <v>0</v>
      </c>
      <c r="AO12" s="35">
        <f t="shared" si="6"/>
        <v>0</v>
      </c>
      <c r="AP12" s="117">
        <f t="shared" si="27"/>
        <v>0</v>
      </c>
      <c r="AQ12" s="35">
        <f t="shared" si="7"/>
        <v>0</v>
      </c>
      <c r="AR12" s="35">
        <f t="shared" si="8"/>
        <v>-10</v>
      </c>
      <c r="AS12" s="35">
        <f t="shared" si="9"/>
        <v>-10</v>
      </c>
      <c r="AT12" s="35">
        <f t="shared" si="10"/>
        <v>-10</v>
      </c>
      <c r="AU12" s="35">
        <f t="shared" si="11"/>
        <v>-30</v>
      </c>
      <c r="AW12" s="26">
        <f t="shared" si="2"/>
        <v>0</v>
      </c>
      <c r="AX12" s="26">
        <f t="shared" si="12"/>
        <v>0</v>
      </c>
      <c r="AY12" s="26">
        <f t="shared" si="13"/>
        <v>0</v>
      </c>
      <c r="AZ12" s="35">
        <f t="shared" si="14"/>
        <v>0</v>
      </c>
      <c r="BA12" s="35">
        <f t="shared" si="15"/>
        <v>0</v>
      </c>
      <c r="BB12" s="35">
        <f t="shared" si="3"/>
        <v>0</v>
      </c>
      <c r="BC12" s="35">
        <f t="shared" si="16"/>
        <v>0</v>
      </c>
      <c r="BD12" s="35">
        <f t="shared" si="17"/>
        <v>0</v>
      </c>
      <c r="BL12" s="35" t="str">
        <f t="shared" si="18"/>
        <v>,    -   113</v>
      </c>
    </row>
    <row r="13" spans="1:73" s="35" customFormat="1" ht="15" customHeight="1">
      <c r="A13" s="109">
        <f t="shared" si="19"/>
        <v>8</v>
      </c>
      <c r="B13" s="54"/>
      <c r="C13" s="67"/>
      <c r="D13" s="55"/>
      <c r="E13" s="56"/>
      <c r="F13" s="57">
        <f t="shared" si="20"/>
        <v>113</v>
      </c>
      <c r="G13" s="55"/>
      <c r="H13" s="58"/>
      <c r="I13" s="59"/>
      <c r="J13" s="60"/>
      <c r="K13" s="61" t="str">
        <f>'allg. Daten'!C8</f>
        <v>Vereinsname</v>
      </c>
      <c r="L13" s="62"/>
      <c r="M13" s="63"/>
      <c r="N13" s="64"/>
      <c r="O13" s="64"/>
      <c r="P13" s="64"/>
      <c r="Q13" s="64"/>
      <c r="R13" s="64"/>
      <c r="S13" s="64"/>
      <c r="T13" s="65"/>
      <c r="U13" s="65"/>
      <c r="V13" s="65"/>
      <c r="W13" s="65"/>
      <c r="X13" s="65"/>
      <c r="Y13" s="65"/>
      <c r="Z13" s="65"/>
      <c r="AA13" s="66"/>
      <c r="AB13" s="55"/>
      <c r="AC13" s="55"/>
      <c r="AD13" s="55"/>
      <c r="AE13" s="55"/>
      <c r="AF13" s="50">
        <f t="shared" si="21"/>
        <v>0</v>
      </c>
      <c r="AG13" s="35">
        <f t="shared" si="22"/>
        <v>0</v>
      </c>
      <c r="AH13" s="35">
        <f t="shared" si="23"/>
        <v>0</v>
      </c>
      <c r="AI13" s="35">
        <f t="shared" si="24"/>
        <v>0</v>
      </c>
      <c r="AK13" s="35">
        <f t="shared" si="25"/>
        <v>0</v>
      </c>
      <c r="AL13" s="35">
        <f t="shared" si="26"/>
        <v>0</v>
      </c>
      <c r="AM13" s="35">
        <f t="shared" si="4"/>
        <v>0</v>
      </c>
      <c r="AN13" s="35">
        <f t="shared" si="5"/>
        <v>0</v>
      </c>
      <c r="AO13" s="35">
        <f t="shared" si="6"/>
        <v>0</v>
      </c>
      <c r="AP13" s="117">
        <f t="shared" si="27"/>
        <v>0</v>
      </c>
      <c r="AQ13" s="35">
        <f t="shared" si="7"/>
        <v>0</v>
      </c>
      <c r="AR13" s="35">
        <f t="shared" si="8"/>
        <v>-10</v>
      </c>
      <c r="AS13" s="35">
        <f t="shared" si="9"/>
        <v>-10</v>
      </c>
      <c r="AT13" s="35">
        <f t="shared" si="10"/>
        <v>-10</v>
      </c>
      <c r="AU13" s="35">
        <f t="shared" si="11"/>
        <v>-30</v>
      </c>
      <c r="AW13" s="26">
        <f t="shared" si="2"/>
        <v>0</v>
      </c>
      <c r="AX13" s="26">
        <f t="shared" si="12"/>
        <v>0</v>
      </c>
      <c r="AY13" s="26">
        <f t="shared" si="13"/>
        <v>0</v>
      </c>
      <c r="AZ13" s="35">
        <f t="shared" si="14"/>
        <v>0</v>
      </c>
      <c r="BA13" s="35">
        <f t="shared" si="15"/>
        <v>0</v>
      </c>
      <c r="BB13" s="35">
        <f t="shared" si="3"/>
        <v>0</v>
      </c>
      <c r="BC13" s="35">
        <f t="shared" si="16"/>
        <v>0</v>
      </c>
      <c r="BD13" s="35">
        <f t="shared" si="17"/>
        <v>0</v>
      </c>
      <c r="BL13" s="35" t="str">
        <f t="shared" si="18"/>
        <v>,    -   113</v>
      </c>
    </row>
    <row r="14" spans="1:73" s="35" customFormat="1" ht="15" customHeight="1">
      <c r="A14" s="109">
        <f t="shared" si="19"/>
        <v>9</v>
      </c>
      <c r="B14" s="54"/>
      <c r="C14" s="67"/>
      <c r="D14" s="55"/>
      <c r="E14" s="56"/>
      <c r="F14" s="57">
        <f t="shared" si="20"/>
        <v>113</v>
      </c>
      <c r="G14" s="55"/>
      <c r="H14" s="58"/>
      <c r="I14" s="59"/>
      <c r="J14" s="60"/>
      <c r="K14" s="61" t="str">
        <f>'allg. Daten'!C8</f>
        <v>Vereinsname</v>
      </c>
      <c r="L14" s="62"/>
      <c r="M14" s="63"/>
      <c r="N14" s="64"/>
      <c r="O14" s="64"/>
      <c r="P14" s="64"/>
      <c r="Q14" s="64"/>
      <c r="R14" s="64"/>
      <c r="S14" s="64"/>
      <c r="T14" s="65"/>
      <c r="U14" s="65"/>
      <c r="V14" s="65"/>
      <c r="W14" s="65"/>
      <c r="X14" s="65"/>
      <c r="Y14" s="65"/>
      <c r="Z14" s="65"/>
      <c r="AA14" s="66"/>
      <c r="AB14" s="55"/>
      <c r="AC14" s="55"/>
      <c r="AD14" s="55"/>
      <c r="AE14" s="55"/>
      <c r="AF14" s="50">
        <f t="shared" si="21"/>
        <v>0</v>
      </c>
      <c r="AG14" s="35">
        <f t="shared" si="22"/>
        <v>0</v>
      </c>
      <c r="AH14" s="35">
        <f t="shared" si="23"/>
        <v>0</v>
      </c>
      <c r="AI14" s="35">
        <f t="shared" si="24"/>
        <v>0</v>
      </c>
      <c r="AK14" s="35">
        <f t="shared" si="25"/>
        <v>0</v>
      </c>
      <c r="AL14" s="35">
        <f t="shared" si="26"/>
        <v>0</v>
      </c>
      <c r="AM14" s="35">
        <f t="shared" si="4"/>
        <v>0</v>
      </c>
      <c r="AN14" s="35">
        <f t="shared" si="5"/>
        <v>0</v>
      </c>
      <c r="AO14" s="35">
        <f t="shared" si="6"/>
        <v>0</v>
      </c>
      <c r="AP14" s="117">
        <f t="shared" si="27"/>
        <v>0</v>
      </c>
      <c r="AQ14" s="35">
        <f t="shared" si="7"/>
        <v>0</v>
      </c>
      <c r="AR14" s="35">
        <f t="shared" si="8"/>
        <v>-10</v>
      </c>
      <c r="AS14" s="35">
        <f t="shared" si="9"/>
        <v>-10</v>
      </c>
      <c r="AT14" s="35">
        <f t="shared" si="10"/>
        <v>-10</v>
      </c>
      <c r="AU14" s="35">
        <f t="shared" si="11"/>
        <v>-30</v>
      </c>
      <c r="AW14" s="26">
        <f t="shared" si="2"/>
        <v>0</v>
      </c>
      <c r="AX14" s="26">
        <f t="shared" si="12"/>
        <v>0</v>
      </c>
      <c r="AY14" s="26">
        <f t="shared" si="13"/>
        <v>0</v>
      </c>
      <c r="AZ14" s="35">
        <f t="shared" si="14"/>
        <v>0</v>
      </c>
      <c r="BA14" s="35">
        <f t="shared" si="15"/>
        <v>0</v>
      </c>
      <c r="BB14" s="35">
        <f t="shared" si="3"/>
        <v>0</v>
      </c>
      <c r="BC14" s="35">
        <f t="shared" si="16"/>
        <v>0</v>
      </c>
      <c r="BD14" s="35">
        <f t="shared" si="17"/>
        <v>0</v>
      </c>
      <c r="BL14" s="35" t="str">
        <f t="shared" si="18"/>
        <v>,    -   113</v>
      </c>
    </row>
    <row r="15" spans="1:73" s="35" customFormat="1" ht="15" customHeight="1">
      <c r="A15" s="109">
        <f t="shared" si="19"/>
        <v>10</v>
      </c>
      <c r="B15" s="54"/>
      <c r="C15" s="67"/>
      <c r="D15" s="55"/>
      <c r="E15" s="56"/>
      <c r="F15" s="57">
        <f t="shared" si="20"/>
        <v>113</v>
      </c>
      <c r="G15" s="55"/>
      <c r="H15" s="58"/>
      <c r="I15" s="59"/>
      <c r="J15" s="60"/>
      <c r="K15" s="61" t="str">
        <f>'allg. Daten'!C8</f>
        <v>Vereinsname</v>
      </c>
      <c r="L15" s="62"/>
      <c r="M15" s="63"/>
      <c r="N15" s="64"/>
      <c r="O15" s="64"/>
      <c r="P15" s="64"/>
      <c r="Q15" s="64"/>
      <c r="R15" s="64"/>
      <c r="S15" s="64"/>
      <c r="T15" s="65"/>
      <c r="U15" s="65"/>
      <c r="V15" s="65"/>
      <c r="W15" s="65"/>
      <c r="X15" s="65"/>
      <c r="Y15" s="65"/>
      <c r="Z15" s="65"/>
      <c r="AA15" s="66"/>
      <c r="AB15" s="55"/>
      <c r="AC15" s="55"/>
      <c r="AD15" s="55"/>
      <c r="AE15" s="55"/>
      <c r="AF15" s="50">
        <f t="shared" si="21"/>
        <v>0</v>
      </c>
      <c r="AG15" s="35">
        <f t="shared" si="22"/>
        <v>0</v>
      </c>
      <c r="AH15" s="35">
        <f t="shared" si="23"/>
        <v>0</v>
      </c>
      <c r="AI15" s="35">
        <f t="shared" si="24"/>
        <v>0</v>
      </c>
      <c r="AK15" s="35">
        <f t="shared" si="25"/>
        <v>0</v>
      </c>
      <c r="AL15" s="35">
        <f t="shared" si="26"/>
        <v>0</v>
      </c>
      <c r="AM15" s="35">
        <f t="shared" si="4"/>
        <v>0</v>
      </c>
      <c r="AN15" s="35">
        <f t="shared" si="5"/>
        <v>0</v>
      </c>
      <c r="AO15" s="35">
        <f t="shared" si="6"/>
        <v>0</v>
      </c>
      <c r="AP15" s="117">
        <f t="shared" si="27"/>
        <v>0</v>
      </c>
      <c r="AQ15" s="35">
        <f t="shared" si="7"/>
        <v>0</v>
      </c>
      <c r="AR15" s="35">
        <f t="shared" si="8"/>
        <v>-10</v>
      </c>
      <c r="AS15" s="35">
        <f t="shared" si="9"/>
        <v>-10</v>
      </c>
      <c r="AT15" s="35">
        <f t="shared" si="10"/>
        <v>-10</v>
      </c>
      <c r="AU15" s="35">
        <f t="shared" si="11"/>
        <v>-30</v>
      </c>
      <c r="AW15" s="26">
        <f t="shared" si="2"/>
        <v>0</v>
      </c>
      <c r="AX15" s="26">
        <f t="shared" si="12"/>
        <v>0</v>
      </c>
      <c r="AY15" s="26">
        <f t="shared" si="13"/>
        <v>0</v>
      </c>
      <c r="AZ15" s="35">
        <f t="shared" si="14"/>
        <v>0</v>
      </c>
      <c r="BA15" s="35">
        <f t="shared" si="15"/>
        <v>0</v>
      </c>
      <c r="BB15" s="35">
        <f t="shared" si="3"/>
        <v>0</v>
      </c>
      <c r="BC15" s="35">
        <f t="shared" si="16"/>
        <v>0</v>
      </c>
      <c r="BD15" s="35">
        <f t="shared" si="17"/>
        <v>0</v>
      </c>
      <c r="BL15" s="35" t="str">
        <f t="shared" si="18"/>
        <v>,    -   113</v>
      </c>
    </row>
    <row r="16" spans="1:73" s="35" customFormat="1" ht="15" customHeight="1">
      <c r="A16" s="109">
        <f t="shared" si="19"/>
        <v>11</v>
      </c>
      <c r="B16" s="54"/>
      <c r="C16" s="54"/>
      <c r="D16" s="55"/>
      <c r="E16" s="56"/>
      <c r="F16" s="57">
        <f t="shared" si="20"/>
        <v>113</v>
      </c>
      <c r="G16" s="55"/>
      <c r="H16" s="58"/>
      <c r="I16" s="59"/>
      <c r="J16" s="60"/>
      <c r="K16" s="61" t="str">
        <f>'allg. Daten'!C8</f>
        <v>Vereinsname</v>
      </c>
      <c r="L16" s="62"/>
      <c r="M16" s="63"/>
      <c r="N16" s="64"/>
      <c r="O16" s="64"/>
      <c r="P16" s="64"/>
      <c r="Q16" s="64"/>
      <c r="R16" s="64"/>
      <c r="S16" s="64"/>
      <c r="T16" s="65"/>
      <c r="U16" s="65"/>
      <c r="V16" s="65"/>
      <c r="W16" s="65"/>
      <c r="X16" s="65"/>
      <c r="Y16" s="65"/>
      <c r="Z16" s="65"/>
      <c r="AA16" s="66"/>
      <c r="AB16" s="55"/>
      <c r="AC16" s="55"/>
      <c r="AD16" s="55"/>
      <c r="AE16" s="55"/>
      <c r="AF16" s="50">
        <f t="shared" si="21"/>
        <v>0</v>
      </c>
      <c r="AG16" s="35">
        <f t="shared" si="22"/>
        <v>0</v>
      </c>
      <c r="AH16" s="35">
        <f t="shared" si="23"/>
        <v>0</v>
      </c>
      <c r="AI16" s="35">
        <f t="shared" si="24"/>
        <v>0</v>
      </c>
      <c r="AK16" s="35">
        <f t="shared" si="25"/>
        <v>0</v>
      </c>
      <c r="AL16" s="35">
        <f t="shared" si="26"/>
        <v>0</v>
      </c>
      <c r="AM16" s="35">
        <f t="shared" si="4"/>
        <v>0</v>
      </c>
      <c r="AN16" s="35">
        <f t="shared" si="5"/>
        <v>0</v>
      </c>
      <c r="AO16" s="35">
        <f t="shared" si="6"/>
        <v>0</v>
      </c>
      <c r="AP16" s="117">
        <f t="shared" si="27"/>
        <v>0</v>
      </c>
      <c r="AQ16" s="35">
        <f t="shared" si="7"/>
        <v>0</v>
      </c>
      <c r="AR16" s="35">
        <f t="shared" si="8"/>
        <v>-10</v>
      </c>
      <c r="AS16" s="35">
        <f t="shared" si="9"/>
        <v>-10</v>
      </c>
      <c r="AT16" s="35">
        <f t="shared" si="10"/>
        <v>-10</v>
      </c>
      <c r="AU16" s="35">
        <f t="shared" si="11"/>
        <v>-30</v>
      </c>
      <c r="AW16" s="26">
        <f t="shared" si="2"/>
        <v>0</v>
      </c>
      <c r="AX16" s="26">
        <f t="shared" si="12"/>
        <v>0</v>
      </c>
      <c r="AY16" s="26">
        <f t="shared" si="13"/>
        <v>0</v>
      </c>
      <c r="AZ16" s="35">
        <f t="shared" si="14"/>
        <v>0</v>
      </c>
      <c r="BA16" s="35">
        <f t="shared" si="15"/>
        <v>0</v>
      </c>
      <c r="BB16" s="35">
        <f t="shared" si="3"/>
        <v>0</v>
      </c>
      <c r="BC16" s="35">
        <f t="shared" si="16"/>
        <v>0</v>
      </c>
      <c r="BD16" s="35">
        <f t="shared" si="17"/>
        <v>0</v>
      </c>
      <c r="BL16" s="35" t="str">
        <f t="shared" si="18"/>
        <v>,    -   113</v>
      </c>
    </row>
    <row r="17" spans="1:64" s="35" customFormat="1" ht="15" customHeight="1">
      <c r="A17" s="109">
        <f t="shared" si="19"/>
        <v>12</v>
      </c>
      <c r="B17" s="54"/>
      <c r="C17" s="54"/>
      <c r="D17" s="55"/>
      <c r="E17" s="56"/>
      <c r="F17" s="57">
        <f t="shared" si="20"/>
        <v>113</v>
      </c>
      <c r="G17" s="55"/>
      <c r="H17" s="58"/>
      <c r="I17" s="59"/>
      <c r="J17" s="60"/>
      <c r="K17" s="61" t="str">
        <f>'allg. Daten'!C8</f>
        <v>Vereinsname</v>
      </c>
      <c r="L17" s="62"/>
      <c r="M17" s="63"/>
      <c r="N17" s="64"/>
      <c r="O17" s="64"/>
      <c r="P17" s="64"/>
      <c r="Q17" s="64"/>
      <c r="R17" s="64"/>
      <c r="S17" s="64"/>
      <c r="T17" s="65"/>
      <c r="U17" s="65"/>
      <c r="V17" s="65"/>
      <c r="W17" s="65"/>
      <c r="X17" s="65"/>
      <c r="Y17" s="65"/>
      <c r="Z17" s="65"/>
      <c r="AA17" s="66"/>
      <c r="AB17" s="55"/>
      <c r="AC17" s="55"/>
      <c r="AD17" s="55"/>
      <c r="AE17" s="55"/>
      <c r="AF17" s="50">
        <f t="shared" si="21"/>
        <v>0</v>
      </c>
      <c r="AG17" s="35">
        <f t="shared" si="22"/>
        <v>0</v>
      </c>
      <c r="AH17" s="35">
        <f t="shared" si="23"/>
        <v>0</v>
      </c>
      <c r="AI17" s="35">
        <f t="shared" si="24"/>
        <v>0</v>
      </c>
      <c r="AK17" s="35">
        <f t="shared" si="25"/>
        <v>0</v>
      </c>
      <c r="AL17" s="35">
        <f t="shared" si="26"/>
        <v>0</v>
      </c>
      <c r="AM17" s="35">
        <f t="shared" si="4"/>
        <v>0</v>
      </c>
      <c r="AN17" s="35">
        <f t="shared" si="5"/>
        <v>0</v>
      </c>
      <c r="AO17" s="35">
        <f t="shared" si="6"/>
        <v>0</v>
      </c>
      <c r="AP17" s="117">
        <f t="shared" si="27"/>
        <v>0</v>
      </c>
      <c r="AQ17" s="35">
        <f t="shared" si="7"/>
        <v>0</v>
      </c>
      <c r="AR17" s="35">
        <f t="shared" si="8"/>
        <v>-10</v>
      </c>
      <c r="AS17" s="35">
        <f t="shared" si="9"/>
        <v>-10</v>
      </c>
      <c r="AT17" s="35">
        <f t="shared" si="10"/>
        <v>-10</v>
      </c>
      <c r="AU17" s="35">
        <f t="shared" si="11"/>
        <v>-30</v>
      </c>
      <c r="AW17" s="26">
        <f t="shared" si="2"/>
        <v>0</v>
      </c>
      <c r="AX17" s="26">
        <f t="shared" si="12"/>
        <v>0</v>
      </c>
      <c r="AY17" s="26">
        <f t="shared" si="13"/>
        <v>0</v>
      </c>
      <c r="AZ17" s="35">
        <f t="shared" si="14"/>
        <v>0</v>
      </c>
      <c r="BA17" s="35">
        <f t="shared" si="15"/>
        <v>0</v>
      </c>
      <c r="BB17" s="35">
        <f t="shared" si="3"/>
        <v>0</v>
      </c>
      <c r="BC17" s="35">
        <f t="shared" si="16"/>
        <v>0</v>
      </c>
      <c r="BD17" s="35">
        <f t="shared" si="17"/>
        <v>0</v>
      </c>
      <c r="BL17" s="35" t="str">
        <f t="shared" si="18"/>
        <v>,    -   113</v>
      </c>
    </row>
    <row r="18" spans="1:64" s="35" customFormat="1" ht="15" customHeight="1">
      <c r="A18" s="109">
        <f t="shared" si="19"/>
        <v>13</v>
      </c>
      <c r="B18" s="54"/>
      <c r="C18" s="54"/>
      <c r="D18" s="55"/>
      <c r="E18" s="56"/>
      <c r="F18" s="57">
        <f t="shared" si="20"/>
        <v>113</v>
      </c>
      <c r="G18" s="68"/>
      <c r="H18" s="58"/>
      <c r="I18" s="59"/>
      <c r="J18" s="60"/>
      <c r="K18" s="61" t="str">
        <f>'allg. Daten'!C8</f>
        <v>Vereinsname</v>
      </c>
      <c r="L18" s="62"/>
      <c r="M18" s="63"/>
      <c r="N18" s="64"/>
      <c r="O18" s="64"/>
      <c r="P18" s="64"/>
      <c r="Q18" s="64"/>
      <c r="R18" s="64"/>
      <c r="S18" s="64"/>
      <c r="T18" s="65"/>
      <c r="U18" s="65"/>
      <c r="V18" s="65"/>
      <c r="W18" s="65"/>
      <c r="X18" s="65"/>
      <c r="Y18" s="65"/>
      <c r="Z18" s="65"/>
      <c r="AA18" s="66"/>
      <c r="AB18" s="55"/>
      <c r="AC18" s="55"/>
      <c r="AD18" s="55"/>
      <c r="AE18" s="55"/>
      <c r="AF18" s="50">
        <f t="shared" si="21"/>
        <v>0</v>
      </c>
      <c r="AG18" s="35">
        <f t="shared" si="22"/>
        <v>0</v>
      </c>
      <c r="AH18" s="35">
        <f t="shared" si="23"/>
        <v>0</v>
      </c>
      <c r="AI18" s="35">
        <f t="shared" si="24"/>
        <v>0</v>
      </c>
      <c r="AK18" s="35">
        <f t="shared" si="25"/>
        <v>0</v>
      </c>
      <c r="AL18" s="35">
        <f t="shared" si="26"/>
        <v>0</v>
      </c>
      <c r="AM18" s="35">
        <f t="shared" si="4"/>
        <v>0</v>
      </c>
      <c r="AN18" s="35">
        <f t="shared" si="5"/>
        <v>0</v>
      </c>
      <c r="AO18" s="35">
        <f t="shared" si="6"/>
        <v>0</v>
      </c>
      <c r="AP18" s="117">
        <f t="shared" si="27"/>
        <v>0</v>
      </c>
      <c r="AQ18" s="35">
        <f t="shared" si="7"/>
        <v>0</v>
      </c>
      <c r="AR18" s="35">
        <f t="shared" si="8"/>
        <v>-10</v>
      </c>
      <c r="AS18" s="35">
        <f t="shared" si="9"/>
        <v>-10</v>
      </c>
      <c r="AT18" s="35">
        <f t="shared" si="10"/>
        <v>-10</v>
      </c>
      <c r="AU18" s="35">
        <f t="shared" si="11"/>
        <v>-30</v>
      </c>
      <c r="AW18" s="26">
        <f t="shared" si="2"/>
        <v>0</v>
      </c>
      <c r="AX18" s="26">
        <f t="shared" si="12"/>
        <v>0</v>
      </c>
      <c r="AY18" s="26">
        <f t="shared" si="13"/>
        <v>0</v>
      </c>
      <c r="AZ18" s="35">
        <f t="shared" si="14"/>
        <v>0</v>
      </c>
      <c r="BA18" s="35">
        <f t="shared" si="15"/>
        <v>0</v>
      </c>
      <c r="BB18" s="35">
        <f t="shared" si="3"/>
        <v>0</v>
      </c>
      <c r="BC18" s="35">
        <f t="shared" si="16"/>
        <v>0</v>
      </c>
      <c r="BD18" s="35">
        <f t="shared" si="17"/>
        <v>0</v>
      </c>
      <c r="BL18" s="35" t="str">
        <f t="shared" si="18"/>
        <v>,    -   113</v>
      </c>
    </row>
    <row r="19" spans="1:64" s="35" customFormat="1" ht="15" customHeight="1">
      <c r="A19" s="109">
        <f t="shared" si="19"/>
        <v>14</v>
      </c>
      <c r="B19" s="54"/>
      <c r="C19" s="54"/>
      <c r="D19" s="55"/>
      <c r="E19" s="56"/>
      <c r="F19" s="57">
        <f t="shared" si="20"/>
        <v>113</v>
      </c>
      <c r="G19" s="55"/>
      <c r="H19" s="58"/>
      <c r="I19" s="59"/>
      <c r="J19" s="60"/>
      <c r="K19" s="61" t="str">
        <f>'allg. Daten'!C8</f>
        <v>Vereinsname</v>
      </c>
      <c r="L19" s="62"/>
      <c r="M19" s="63"/>
      <c r="N19" s="64"/>
      <c r="O19" s="64"/>
      <c r="P19" s="64"/>
      <c r="Q19" s="64"/>
      <c r="R19" s="64"/>
      <c r="S19" s="64"/>
      <c r="T19" s="65"/>
      <c r="U19" s="65"/>
      <c r="V19" s="65"/>
      <c r="W19" s="65"/>
      <c r="X19" s="65"/>
      <c r="Y19" s="65"/>
      <c r="Z19" s="65"/>
      <c r="AA19" s="66"/>
      <c r="AB19" s="55"/>
      <c r="AC19" s="55"/>
      <c r="AD19" s="55"/>
      <c r="AE19" s="55"/>
      <c r="AF19" s="50">
        <f t="shared" si="21"/>
        <v>0</v>
      </c>
      <c r="AG19" s="35">
        <f t="shared" si="22"/>
        <v>0</v>
      </c>
      <c r="AH19" s="35">
        <f t="shared" si="23"/>
        <v>0</v>
      </c>
      <c r="AI19" s="35">
        <f t="shared" si="24"/>
        <v>0</v>
      </c>
      <c r="AK19" s="35">
        <f t="shared" si="25"/>
        <v>0</v>
      </c>
      <c r="AL19" s="35">
        <f t="shared" si="26"/>
        <v>0</v>
      </c>
      <c r="AM19" s="35">
        <f t="shared" si="4"/>
        <v>0</v>
      </c>
      <c r="AN19" s="35">
        <f t="shared" si="5"/>
        <v>0</v>
      </c>
      <c r="AO19" s="35">
        <f t="shared" si="6"/>
        <v>0</v>
      </c>
      <c r="AP19" s="117">
        <f t="shared" si="27"/>
        <v>0</v>
      </c>
      <c r="AQ19" s="35">
        <f t="shared" si="7"/>
        <v>0</v>
      </c>
      <c r="AR19" s="35">
        <f t="shared" si="8"/>
        <v>-10</v>
      </c>
      <c r="AS19" s="35">
        <f t="shared" si="9"/>
        <v>-10</v>
      </c>
      <c r="AT19" s="35">
        <f t="shared" si="10"/>
        <v>-10</v>
      </c>
      <c r="AU19" s="35">
        <f t="shared" si="11"/>
        <v>-30</v>
      </c>
      <c r="AW19" s="26">
        <f t="shared" si="2"/>
        <v>0</v>
      </c>
      <c r="AX19" s="26">
        <f t="shared" si="12"/>
        <v>0</v>
      </c>
      <c r="AY19" s="26">
        <f t="shared" si="13"/>
        <v>0</v>
      </c>
      <c r="AZ19" s="35">
        <f t="shared" si="14"/>
        <v>0</v>
      </c>
      <c r="BA19" s="35">
        <f t="shared" si="15"/>
        <v>0</v>
      </c>
      <c r="BB19" s="35">
        <f t="shared" si="3"/>
        <v>0</v>
      </c>
      <c r="BC19" s="35">
        <f t="shared" si="16"/>
        <v>0</v>
      </c>
      <c r="BD19" s="35">
        <f t="shared" si="17"/>
        <v>0</v>
      </c>
      <c r="BL19" s="35" t="str">
        <f t="shared" si="18"/>
        <v>,    -   113</v>
      </c>
    </row>
    <row r="20" spans="1:64" s="35" customFormat="1" ht="15" customHeight="1">
      <c r="A20" s="109">
        <f t="shared" si="19"/>
        <v>15</v>
      </c>
      <c r="B20" s="54"/>
      <c r="C20" s="54"/>
      <c r="D20" s="55"/>
      <c r="E20" s="56"/>
      <c r="F20" s="57">
        <f t="shared" si="20"/>
        <v>113</v>
      </c>
      <c r="G20" s="55"/>
      <c r="H20" s="58"/>
      <c r="I20" s="59"/>
      <c r="J20" s="60"/>
      <c r="K20" s="61" t="str">
        <f>'allg. Daten'!C8</f>
        <v>Vereinsname</v>
      </c>
      <c r="L20" s="62"/>
      <c r="M20" s="63"/>
      <c r="N20" s="64"/>
      <c r="O20" s="64"/>
      <c r="P20" s="64"/>
      <c r="Q20" s="64"/>
      <c r="R20" s="64"/>
      <c r="S20" s="64"/>
      <c r="T20" s="65"/>
      <c r="U20" s="65"/>
      <c r="V20" s="65"/>
      <c r="W20" s="65"/>
      <c r="X20" s="65"/>
      <c r="Y20" s="65"/>
      <c r="Z20" s="65"/>
      <c r="AA20" s="66"/>
      <c r="AB20" s="55"/>
      <c r="AC20" s="55"/>
      <c r="AD20" s="55"/>
      <c r="AE20" s="55"/>
      <c r="AF20" s="50">
        <f t="shared" si="21"/>
        <v>0</v>
      </c>
      <c r="AG20" s="35">
        <f t="shared" si="22"/>
        <v>0</v>
      </c>
      <c r="AH20" s="35">
        <f t="shared" si="23"/>
        <v>0</v>
      </c>
      <c r="AI20" s="35">
        <f t="shared" si="24"/>
        <v>0</v>
      </c>
      <c r="AK20" s="35">
        <f t="shared" si="25"/>
        <v>0</v>
      </c>
      <c r="AL20" s="35">
        <f t="shared" si="26"/>
        <v>0</v>
      </c>
      <c r="AM20" s="35">
        <f t="shared" si="4"/>
        <v>0</v>
      </c>
      <c r="AN20" s="35">
        <f t="shared" si="5"/>
        <v>0</v>
      </c>
      <c r="AO20" s="35">
        <f t="shared" si="6"/>
        <v>0</v>
      </c>
      <c r="AP20" s="117">
        <f t="shared" si="27"/>
        <v>0</v>
      </c>
      <c r="AQ20" s="35">
        <f t="shared" si="7"/>
        <v>0</v>
      </c>
      <c r="AR20" s="35">
        <f t="shared" si="8"/>
        <v>-10</v>
      </c>
      <c r="AS20" s="35">
        <f t="shared" si="9"/>
        <v>-10</v>
      </c>
      <c r="AT20" s="35">
        <f t="shared" si="10"/>
        <v>-10</v>
      </c>
      <c r="AU20" s="35">
        <f t="shared" si="11"/>
        <v>-30</v>
      </c>
      <c r="AW20" s="26">
        <f t="shared" si="2"/>
        <v>0</v>
      </c>
      <c r="AX20" s="26">
        <f t="shared" si="12"/>
        <v>0</v>
      </c>
      <c r="AY20" s="26">
        <f t="shared" si="13"/>
        <v>0</v>
      </c>
      <c r="AZ20" s="35">
        <f t="shared" si="14"/>
        <v>0</v>
      </c>
      <c r="BA20" s="35">
        <f t="shared" si="15"/>
        <v>0</v>
      </c>
      <c r="BB20" s="35">
        <f t="shared" si="3"/>
        <v>0</v>
      </c>
      <c r="BC20" s="35">
        <f t="shared" si="16"/>
        <v>0</v>
      </c>
      <c r="BD20" s="35">
        <f t="shared" si="17"/>
        <v>0</v>
      </c>
      <c r="BL20" s="35" t="str">
        <f t="shared" si="18"/>
        <v>,    -   113</v>
      </c>
    </row>
    <row r="21" spans="1:64" s="35" customFormat="1" ht="15" customHeight="1">
      <c r="A21" s="109">
        <f t="shared" si="19"/>
        <v>16</v>
      </c>
      <c r="B21" s="54"/>
      <c r="C21" s="54"/>
      <c r="D21" s="55"/>
      <c r="E21" s="56"/>
      <c r="F21" s="57">
        <f t="shared" si="20"/>
        <v>113</v>
      </c>
      <c r="G21" s="55"/>
      <c r="H21" s="58"/>
      <c r="I21" s="59"/>
      <c r="J21" s="60"/>
      <c r="K21" s="61" t="str">
        <f>'allg. Daten'!C8</f>
        <v>Vereinsname</v>
      </c>
      <c r="L21" s="62"/>
      <c r="M21" s="63"/>
      <c r="N21" s="64"/>
      <c r="O21" s="64"/>
      <c r="P21" s="64"/>
      <c r="Q21" s="64"/>
      <c r="R21" s="64"/>
      <c r="S21" s="64"/>
      <c r="T21" s="65"/>
      <c r="U21" s="65"/>
      <c r="V21" s="65"/>
      <c r="W21" s="65"/>
      <c r="X21" s="65"/>
      <c r="Y21" s="65"/>
      <c r="Z21" s="65"/>
      <c r="AA21" s="66"/>
      <c r="AB21" s="55"/>
      <c r="AC21" s="55"/>
      <c r="AD21" s="55"/>
      <c r="AE21" s="55"/>
      <c r="AF21" s="50">
        <f t="shared" si="21"/>
        <v>0</v>
      </c>
      <c r="AG21" s="35">
        <f t="shared" si="22"/>
        <v>0</v>
      </c>
      <c r="AH21" s="35">
        <f t="shared" si="23"/>
        <v>0</v>
      </c>
      <c r="AI21" s="35">
        <f t="shared" si="24"/>
        <v>0</v>
      </c>
      <c r="AK21" s="35">
        <f t="shared" si="25"/>
        <v>0</v>
      </c>
      <c r="AL21" s="35">
        <f t="shared" si="26"/>
        <v>0</v>
      </c>
      <c r="AM21" s="35">
        <f t="shared" si="4"/>
        <v>0</v>
      </c>
      <c r="AN21" s="35">
        <f t="shared" si="5"/>
        <v>0</v>
      </c>
      <c r="AO21" s="35">
        <f t="shared" si="6"/>
        <v>0</v>
      </c>
      <c r="AP21" s="117">
        <f t="shared" si="27"/>
        <v>0</v>
      </c>
      <c r="AQ21" s="35">
        <f t="shared" si="7"/>
        <v>0</v>
      </c>
      <c r="AR21" s="35">
        <f t="shared" si="8"/>
        <v>-10</v>
      </c>
      <c r="AS21" s="35">
        <f t="shared" si="9"/>
        <v>-10</v>
      </c>
      <c r="AT21" s="35">
        <f t="shared" si="10"/>
        <v>-10</v>
      </c>
      <c r="AU21" s="35">
        <f t="shared" si="11"/>
        <v>-30</v>
      </c>
      <c r="AW21" s="26">
        <f t="shared" si="2"/>
        <v>0</v>
      </c>
      <c r="AX21" s="26">
        <f t="shared" si="12"/>
        <v>0</v>
      </c>
      <c r="AY21" s="26">
        <f t="shared" si="13"/>
        <v>0</v>
      </c>
      <c r="AZ21" s="35">
        <f t="shared" si="14"/>
        <v>0</v>
      </c>
      <c r="BA21" s="35">
        <f t="shared" si="15"/>
        <v>0</v>
      </c>
      <c r="BB21" s="35">
        <f t="shared" si="3"/>
        <v>0</v>
      </c>
      <c r="BC21" s="35">
        <f t="shared" si="16"/>
        <v>0</v>
      </c>
      <c r="BD21" s="35">
        <f t="shared" si="17"/>
        <v>0</v>
      </c>
      <c r="BL21" s="35" t="str">
        <f t="shared" si="18"/>
        <v>,    -   113</v>
      </c>
    </row>
    <row r="22" spans="1:64" s="35" customFormat="1" ht="15" customHeight="1">
      <c r="A22" s="109">
        <f t="shared" si="19"/>
        <v>17</v>
      </c>
      <c r="B22" s="54"/>
      <c r="C22" s="54"/>
      <c r="D22" s="55"/>
      <c r="E22" s="56"/>
      <c r="F22" s="57">
        <f t="shared" si="20"/>
        <v>113</v>
      </c>
      <c r="G22" s="55"/>
      <c r="H22" s="58"/>
      <c r="I22" s="59"/>
      <c r="J22" s="60"/>
      <c r="K22" s="61" t="str">
        <f>'allg. Daten'!C8</f>
        <v>Vereinsname</v>
      </c>
      <c r="L22" s="62"/>
      <c r="M22" s="63"/>
      <c r="N22" s="64"/>
      <c r="O22" s="64"/>
      <c r="P22" s="64"/>
      <c r="Q22" s="64"/>
      <c r="R22" s="64"/>
      <c r="S22" s="64"/>
      <c r="T22" s="65"/>
      <c r="U22" s="65"/>
      <c r="V22" s="65"/>
      <c r="W22" s="65"/>
      <c r="X22" s="65"/>
      <c r="Y22" s="65"/>
      <c r="Z22" s="65"/>
      <c r="AA22" s="66"/>
      <c r="AB22" s="55"/>
      <c r="AC22" s="55"/>
      <c r="AD22" s="55"/>
      <c r="AE22" s="55"/>
      <c r="AF22" s="50">
        <f t="shared" si="21"/>
        <v>0</v>
      </c>
      <c r="AG22" s="35">
        <f t="shared" si="22"/>
        <v>0</v>
      </c>
      <c r="AH22" s="35">
        <f t="shared" si="23"/>
        <v>0</v>
      </c>
      <c r="AI22" s="35">
        <f t="shared" si="24"/>
        <v>0</v>
      </c>
      <c r="AK22" s="35">
        <f t="shared" si="25"/>
        <v>0</v>
      </c>
      <c r="AL22" s="35">
        <f t="shared" si="26"/>
        <v>0</v>
      </c>
      <c r="AM22" s="35">
        <f t="shared" si="4"/>
        <v>0</v>
      </c>
      <c r="AN22" s="35">
        <f t="shared" si="5"/>
        <v>0</v>
      </c>
      <c r="AO22" s="35">
        <f t="shared" si="6"/>
        <v>0</v>
      </c>
      <c r="AP22" s="117">
        <f t="shared" si="27"/>
        <v>0</v>
      </c>
      <c r="AQ22" s="35">
        <f t="shared" si="7"/>
        <v>0</v>
      </c>
      <c r="AR22" s="35">
        <f t="shared" si="8"/>
        <v>-10</v>
      </c>
      <c r="AS22" s="35">
        <f t="shared" si="9"/>
        <v>-10</v>
      </c>
      <c r="AT22" s="35">
        <f t="shared" si="10"/>
        <v>-10</v>
      </c>
      <c r="AU22" s="35">
        <f t="shared" si="11"/>
        <v>-30</v>
      </c>
      <c r="AW22" s="26">
        <f t="shared" si="2"/>
        <v>0</v>
      </c>
      <c r="AX22" s="26">
        <f t="shared" si="12"/>
        <v>0</v>
      </c>
      <c r="AY22" s="26">
        <f t="shared" si="13"/>
        <v>0</v>
      </c>
      <c r="AZ22" s="35">
        <f t="shared" si="14"/>
        <v>0</v>
      </c>
      <c r="BA22" s="35">
        <f t="shared" si="15"/>
        <v>0</v>
      </c>
      <c r="BB22" s="35">
        <f t="shared" si="3"/>
        <v>0</v>
      </c>
      <c r="BC22" s="35">
        <f t="shared" si="16"/>
        <v>0</v>
      </c>
      <c r="BD22" s="35">
        <f t="shared" si="17"/>
        <v>0</v>
      </c>
      <c r="BL22" s="35" t="str">
        <f t="shared" si="18"/>
        <v>,    -   113</v>
      </c>
    </row>
    <row r="23" spans="1:64" s="35" customFormat="1" ht="15" customHeight="1">
      <c r="A23" s="109">
        <f t="shared" si="19"/>
        <v>18</v>
      </c>
      <c r="B23" s="54"/>
      <c r="C23" s="54"/>
      <c r="D23" s="55"/>
      <c r="E23" s="56"/>
      <c r="F23" s="57">
        <f t="shared" si="20"/>
        <v>113</v>
      </c>
      <c r="G23" s="68"/>
      <c r="H23" s="58"/>
      <c r="I23" s="59"/>
      <c r="J23" s="60"/>
      <c r="K23" s="61" t="str">
        <f>'allg. Daten'!C8</f>
        <v>Vereinsname</v>
      </c>
      <c r="L23" s="62"/>
      <c r="M23" s="63"/>
      <c r="N23" s="64"/>
      <c r="O23" s="64"/>
      <c r="P23" s="64"/>
      <c r="Q23" s="64"/>
      <c r="R23" s="64"/>
      <c r="S23" s="64"/>
      <c r="T23" s="65"/>
      <c r="U23" s="65"/>
      <c r="V23" s="65"/>
      <c r="W23" s="65"/>
      <c r="X23" s="65"/>
      <c r="Y23" s="65"/>
      <c r="Z23" s="65"/>
      <c r="AA23" s="66"/>
      <c r="AB23" s="55"/>
      <c r="AC23" s="55"/>
      <c r="AD23" s="55"/>
      <c r="AE23" s="55"/>
      <c r="AF23" s="50">
        <f t="shared" si="21"/>
        <v>0</v>
      </c>
      <c r="AG23" s="35">
        <f t="shared" si="22"/>
        <v>0</v>
      </c>
      <c r="AH23" s="35">
        <f t="shared" si="23"/>
        <v>0</v>
      </c>
      <c r="AI23" s="35">
        <f t="shared" si="24"/>
        <v>0</v>
      </c>
      <c r="AK23" s="35">
        <f t="shared" si="25"/>
        <v>0</v>
      </c>
      <c r="AL23" s="35">
        <f t="shared" si="26"/>
        <v>0</v>
      </c>
      <c r="AM23" s="35">
        <f t="shared" si="4"/>
        <v>0</v>
      </c>
      <c r="AN23" s="35">
        <f t="shared" si="5"/>
        <v>0</v>
      </c>
      <c r="AO23" s="35">
        <f t="shared" si="6"/>
        <v>0</v>
      </c>
      <c r="AP23" s="117">
        <f t="shared" si="27"/>
        <v>0</v>
      </c>
      <c r="AQ23" s="35">
        <f t="shared" si="7"/>
        <v>0</v>
      </c>
      <c r="AR23" s="35">
        <f t="shared" si="8"/>
        <v>-10</v>
      </c>
      <c r="AS23" s="35">
        <f t="shared" si="9"/>
        <v>-10</v>
      </c>
      <c r="AT23" s="35">
        <f t="shared" si="10"/>
        <v>-10</v>
      </c>
      <c r="AU23" s="35">
        <f t="shared" si="11"/>
        <v>-30</v>
      </c>
      <c r="AW23" s="26">
        <f t="shared" si="2"/>
        <v>0</v>
      </c>
      <c r="AX23" s="26">
        <f t="shared" si="12"/>
        <v>0</v>
      </c>
      <c r="AY23" s="26">
        <f t="shared" si="13"/>
        <v>0</v>
      </c>
      <c r="AZ23" s="35">
        <f t="shared" si="14"/>
        <v>0</v>
      </c>
      <c r="BA23" s="35">
        <f t="shared" si="15"/>
        <v>0</v>
      </c>
      <c r="BB23" s="35">
        <f t="shared" si="3"/>
        <v>0</v>
      </c>
      <c r="BC23" s="35">
        <f t="shared" si="16"/>
        <v>0</v>
      </c>
      <c r="BD23" s="35">
        <f t="shared" si="17"/>
        <v>0</v>
      </c>
      <c r="BL23" s="35" t="str">
        <f t="shared" si="18"/>
        <v>,    -   113</v>
      </c>
    </row>
    <row r="24" spans="1:64" s="35" customFormat="1" ht="15" customHeight="1">
      <c r="A24" s="109">
        <f t="shared" si="19"/>
        <v>19</v>
      </c>
      <c r="B24" s="54"/>
      <c r="C24" s="54"/>
      <c r="D24" s="55"/>
      <c r="E24" s="56"/>
      <c r="F24" s="57">
        <f t="shared" si="20"/>
        <v>113</v>
      </c>
      <c r="G24" s="55"/>
      <c r="H24" s="58"/>
      <c r="I24" s="69"/>
      <c r="J24" s="70"/>
      <c r="K24" s="61" t="str">
        <f>'allg. Daten'!C8</f>
        <v>Vereinsname</v>
      </c>
      <c r="L24" s="55"/>
      <c r="M24" s="71"/>
      <c r="N24" s="65"/>
      <c r="O24" s="65"/>
      <c r="P24" s="65"/>
      <c r="Q24" s="65"/>
      <c r="R24" s="65"/>
      <c r="S24" s="72"/>
      <c r="T24" s="65"/>
      <c r="U24" s="65"/>
      <c r="V24" s="65"/>
      <c r="W24" s="65"/>
      <c r="X24" s="65"/>
      <c r="Y24" s="65"/>
      <c r="Z24" s="65"/>
      <c r="AA24" s="66"/>
      <c r="AB24" s="55"/>
      <c r="AC24" s="55"/>
      <c r="AD24" s="55"/>
      <c r="AE24" s="55"/>
      <c r="AF24" s="50">
        <f t="shared" si="21"/>
        <v>0</v>
      </c>
      <c r="AG24" s="35">
        <f t="shared" si="22"/>
        <v>0</v>
      </c>
      <c r="AH24" s="35">
        <f t="shared" si="23"/>
        <v>0</v>
      </c>
      <c r="AI24" s="35">
        <f t="shared" si="24"/>
        <v>0</v>
      </c>
      <c r="AK24" s="35">
        <f t="shared" si="25"/>
        <v>0</v>
      </c>
      <c r="AL24" s="35">
        <f t="shared" si="26"/>
        <v>0</v>
      </c>
      <c r="AM24" s="35">
        <f t="shared" si="4"/>
        <v>0</v>
      </c>
      <c r="AN24" s="35">
        <f t="shared" si="5"/>
        <v>0</v>
      </c>
      <c r="AO24" s="35">
        <f t="shared" si="6"/>
        <v>0</v>
      </c>
      <c r="AP24" s="117">
        <f t="shared" si="27"/>
        <v>0</v>
      </c>
      <c r="AQ24" s="35">
        <f t="shared" si="7"/>
        <v>0</v>
      </c>
      <c r="AR24" s="35">
        <f t="shared" si="8"/>
        <v>-10</v>
      </c>
      <c r="AS24" s="35">
        <f t="shared" si="9"/>
        <v>-10</v>
      </c>
      <c r="AT24" s="35">
        <f t="shared" si="10"/>
        <v>-10</v>
      </c>
      <c r="AU24" s="35">
        <f t="shared" si="11"/>
        <v>-30</v>
      </c>
      <c r="AW24" s="26">
        <f t="shared" si="2"/>
        <v>0</v>
      </c>
      <c r="AX24" s="26">
        <f t="shared" si="12"/>
        <v>0</v>
      </c>
      <c r="AY24" s="26">
        <f t="shared" si="13"/>
        <v>0</v>
      </c>
      <c r="AZ24" s="35">
        <f t="shared" si="14"/>
        <v>0</v>
      </c>
      <c r="BA24" s="35">
        <f t="shared" si="15"/>
        <v>0</v>
      </c>
      <c r="BB24" s="35">
        <f t="shared" si="3"/>
        <v>0</v>
      </c>
      <c r="BC24" s="35">
        <f t="shared" si="16"/>
        <v>0</v>
      </c>
      <c r="BD24" s="35">
        <f t="shared" si="17"/>
        <v>0</v>
      </c>
      <c r="BL24" s="35" t="str">
        <f t="shared" si="18"/>
        <v>,    -   113</v>
      </c>
    </row>
    <row r="25" spans="1:64" s="35" customFormat="1" ht="15" customHeight="1">
      <c r="A25" s="109">
        <f t="shared" si="19"/>
        <v>20</v>
      </c>
      <c r="B25" s="54"/>
      <c r="C25" s="54"/>
      <c r="D25" s="55"/>
      <c r="E25" s="56"/>
      <c r="F25" s="57">
        <f t="shared" si="20"/>
        <v>113</v>
      </c>
      <c r="G25" s="55"/>
      <c r="H25" s="58"/>
      <c r="I25" s="59"/>
      <c r="J25" s="60"/>
      <c r="K25" s="61" t="str">
        <f>'allg. Daten'!C8</f>
        <v>Vereinsname</v>
      </c>
      <c r="L25" s="62"/>
      <c r="M25" s="63"/>
      <c r="N25" s="64"/>
      <c r="O25" s="64"/>
      <c r="P25" s="64"/>
      <c r="Q25" s="64"/>
      <c r="R25" s="64"/>
      <c r="S25" s="64"/>
      <c r="T25" s="65"/>
      <c r="U25" s="65"/>
      <c r="V25" s="65"/>
      <c r="W25" s="65"/>
      <c r="X25" s="65"/>
      <c r="Y25" s="65"/>
      <c r="Z25" s="65"/>
      <c r="AA25" s="66"/>
      <c r="AB25" s="55"/>
      <c r="AC25" s="55"/>
      <c r="AD25" s="55"/>
      <c r="AE25" s="55"/>
      <c r="AF25" s="50">
        <f t="shared" si="21"/>
        <v>0</v>
      </c>
      <c r="AG25" s="35">
        <f t="shared" si="22"/>
        <v>0</v>
      </c>
      <c r="AH25" s="35">
        <f t="shared" si="23"/>
        <v>0</v>
      </c>
      <c r="AI25" s="35">
        <f t="shared" si="24"/>
        <v>0</v>
      </c>
      <c r="AK25" s="35">
        <f t="shared" si="25"/>
        <v>0</v>
      </c>
      <c r="AL25" s="35">
        <f t="shared" si="26"/>
        <v>0</v>
      </c>
      <c r="AM25" s="35">
        <f t="shared" si="4"/>
        <v>0</v>
      </c>
      <c r="AN25" s="35">
        <f t="shared" si="5"/>
        <v>0</v>
      </c>
      <c r="AO25" s="35">
        <f t="shared" si="6"/>
        <v>0</v>
      </c>
      <c r="AP25" s="117">
        <f t="shared" si="27"/>
        <v>0</v>
      </c>
      <c r="AQ25" s="35">
        <f t="shared" si="7"/>
        <v>0</v>
      </c>
      <c r="AR25" s="35">
        <f t="shared" si="8"/>
        <v>-10</v>
      </c>
      <c r="AS25" s="35">
        <f t="shared" si="9"/>
        <v>-10</v>
      </c>
      <c r="AT25" s="35">
        <f t="shared" si="10"/>
        <v>-10</v>
      </c>
      <c r="AU25" s="35">
        <f t="shared" si="11"/>
        <v>-30</v>
      </c>
      <c r="AW25" s="26">
        <f t="shared" si="2"/>
        <v>0</v>
      </c>
      <c r="AX25" s="26">
        <f t="shared" si="12"/>
        <v>0</v>
      </c>
      <c r="AY25" s="26">
        <f t="shared" si="13"/>
        <v>0</v>
      </c>
      <c r="AZ25" s="35">
        <f t="shared" si="14"/>
        <v>0</v>
      </c>
      <c r="BA25" s="35">
        <f t="shared" si="15"/>
        <v>0</v>
      </c>
      <c r="BB25" s="35">
        <f t="shared" si="3"/>
        <v>0</v>
      </c>
      <c r="BC25" s="35">
        <f t="shared" si="16"/>
        <v>0</v>
      </c>
      <c r="BD25" s="35">
        <f t="shared" si="17"/>
        <v>0</v>
      </c>
      <c r="BL25" s="35" t="str">
        <f t="shared" si="18"/>
        <v>,    -   113</v>
      </c>
    </row>
    <row r="26" spans="1:64" s="35" customFormat="1" ht="15" customHeight="1">
      <c r="A26" s="109">
        <f t="shared" si="19"/>
        <v>21</v>
      </c>
      <c r="B26" s="54"/>
      <c r="C26" s="54"/>
      <c r="D26" s="55"/>
      <c r="E26" s="56"/>
      <c r="F26" s="57">
        <f t="shared" si="20"/>
        <v>113</v>
      </c>
      <c r="G26" s="55"/>
      <c r="H26" s="58"/>
      <c r="I26" s="59"/>
      <c r="J26" s="60"/>
      <c r="K26" s="61" t="str">
        <f>'allg. Daten'!C8</f>
        <v>Vereinsname</v>
      </c>
      <c r="L26" s="62"/>
      <c r="M26" s="63"/>
      <c r="N26" s="64"/>
      <c r="O26" s="64"/>
      <c r="P26" s="64"/>
      <c r="Q26" s="64"/>
      <c r="R26" s="64"/>
      <c r="S26" s="64"/>
      <c r="T26" s="65"/>
      <c r="U26" s="65"/>
      <c r="V26" s="65"/>
      <c r="W26" s="65"/>
      <c r="X26" s="65"/>
      <c r="Y26" s="65"/>
      <c r="Z26" s="65"/>
      <c r="AA26" s="66"/>
      <c r="AB26" s="55"/>
      <c r="AC26" s="55"/>
      <c r="AD26" s="55"/>
      <c r="AE26" s="55"/>
      <c r="AF26" s="50">
        <f t="shared" si="21"/>
        <v>0</v>
      </c>
      <c r="AG26" s="35">
        <f t="shared" si="22"/>
        <v>0</v>
      </c>
      <c r="AH26" s="35">
        <f t="shared" si="23"/>
        <v>0</v>
      </c>
      <c r="AI26" s="35">
        <f t="shared" si="24"/>
        <v>0</v>
      </c>
      <c r="AK26" s="35">
        <f t="shared" si="25"/>
        <v>0</v>
      </c>
      <c r="AL26" s="35">
        <f t="shared" si="26"/>
        <v>0</v>
      </c>
      <c r="AM26" s="35">
        <f t="shared" si="4"/>
        <v>0</v>
      </c>
      <c r="AN26" s="35">
        <f t="shared" si="5"/>
        <v>0</v>
      </c>
      <c r="AO26" s="35">
        <f t="shared" si="6"/>
        <v>0</v>
      </c>
      <c r="AP26" s="117">
        <f t="shared" si="27"/>
        <v>0</v>
      </c>
      <c r="AQ26" s="35">
        <f t="shared" si="7"/>
        <v>0</v>
      </c>
      <c r="AR26" s="35">
        <f t="shared" si="8"/>
        <v>-10</v>
      </c>
      <c r="AS26" s="35">
        <f t="shared" si="9"/>
        <v>-10</v>
      </c>
      <c r="AT26" s="35">
        <f t="shared" si="10"/>
        <v>-10</v>
      </c>
      <c r="AU26" s="35">
        <f t="shared" si="11"/>
        <v>-30</v>
      </c>
      <c r="AW26" s="26">
        <f t="shared" si="2"/>
        <v>0</v>
      </c>
      <c r="AX26" s="26">
        <f t="shared" si="12"/>
        <v>0</v>
      </c>
      <c r="AY26" s="26">
        <f t="shared" si="13"/>
        <v>0</v>
      </c>
      <c r="AZ26" s="35">
        <f t="shared" si="14"/>
        <v>0</v>
      </c>
      <c r="BA26" s="35">
        <f t="shared" si="15"/>
        <v>0</v>
      </c>
      <c r="BB26" s="35">
        <f t="shared" si="3"/>
        <v>0</v>
      </c>
      <c r="BC26" s="35">
        <f t="shared" si="16"/>
        <v>0</v>
      </c>
      <c r="BD26" s="35">
        <f t="shared" si="17"/>
        <v>0</v>
      </c>
      <c r="BL26" s="35" t="str">
        <f t="shared" si="18"/>
        <v>,    -   113</v>
      </c>
    </row>
    <row r="27" spans="1:64" s="35" customFormat="1" ht="15" customHeight="1">
      <c r="A27" s="109">
        <f t="shared" si="19"/>
        <v>22</v>
      </c>
      <c r="B27" s="54"/>
      <c r="C27" s="54"/>
      <c r="D27" s="55"/>
      <c r="E27" s="56"/>
      <c r="F27" s="57">
        <f t="shared" si="20"/>
        <v>113</v>
      </c>
      <c r="G27" s="55"/>
      <c r="H27" s="58"/>
      <c r="I27" s="59"/>
      <c r="J27" s="60"/>
      <c r="K27" s="61" t="str">
        <f>'allg. Daten'!C8</f>
        <v>Vereinsname</v>
      </c>
      <c r="L27" s="62"/>
      <c r="M27" s="63"/>
      <c r="N27" s="64"/>
      <c r="O27" s="64"/>
      <c r="P27" s="64"/>
      <c r="Q27" s="64"/>
      <c r="R27" s="64"/>
      <c r="S27" s="64"/>
      <c r="T27" s="65"/>
      <c r="U27" s="65"/>
      <c r="V27" s="65"/>
      <c r="W27" s="65"/>
      <c r="X27" s="65"/>
      <c r="Y27" s="65"/>
      <c r="Z27" s="65"/>
      <c r="AA27" s="66"/>
      <c r="AB27" s="55"/>
      <c r="AC27" s="55"/>
      <c r="AD27" s="55"/>
      <c r="AE27" s="55"/>
      <c r="AF27" s="50">
        <f t="shared" si="21"/>
        <v>0</v>
      </c>
      <c r="AG27" s="35">
        <f t="shared" si="22"/>
        <v>0</v>
      </c>
      <c r="AH27" s="35">
        <f t="shared" si="23"/>
        <v>0</v>
      </c>
      <c r="AI27" s="35">
        <f t="shared" si="24"/>
        <v>0</v>
      </c>
      <c r="AK27" s="35">
        <f t="shared" si="25"/>
        <v>0</v>
      </c>
      <c r="AL27" s="35">
        <f t="shared" si="26"/>
        <v>0</v>
      </c>
      <c r="AM27" s="35">
        <f t="shared" si="4"/>
        <v>0</v>
      </c>
      <c r="AN27" s="35">
        <f t="shared" si="5"/>
        <v>0</v>
      </c>
      <c r="AO27" s="35">
        <f t="shared" si="6"/>
        <v>0</v>
      </c>
      <c r="AP27" s="117">
        <f t="shared" si="27"/>
        <v>0</v>
      </c>
      <c r="AQ27" s="35">
        <f t="shared" si="7"/>
        <v>0</v>
      </c>
      <c r="AR27" s="35">
        <f t="shared" si="8"/>
        <v>-10</v>
      </c>
      <c r="AS27" s="35">
        <f t="shared" si="9"/>
        <v>-10</v>
      </c>
      <c r="AT27" s="35">
        <f t="shared" si="10"/>
        <v>-10</v>
      </c>
      <c r="AU27" s="35">
        <f t="shared" si="11"/>
        <v>-30</v>
      </c>
      <c r="AW27" s="26">
        <f t="shared" si="2"/>
        <v>0</v>
      </c>
      <c r="AX27" s="26">
        <f t="shared" si="12"/>
        <v>0</v>
      </c>
      <c r="AY27" s="26">
        <f t="shared" si="13"/>
        <v>0</v>
      </c>
      <c r="AZ27" s="35">
        <f t="shared" si="14"/>
        <v>0</v>
      </c>
      <c r="BA27" s="35">
        <f t="shared" si="15"/>
        <v>0</v>
      </c>
      <c r="BB27" s="35">
        <f t="shared" si="3"/>
        <v>0</v>
      </c>
      <c r="BC27" s="35">
        <f t="shared" si="16"/>
        <v>0</v>
      </c>
      <c r="BD27" s="35">
        <f t="shared" si="17"/>
        <v>0</v>
      </c>
      <c r="BL27" s="35" t="str">
        <f t="shared" si="18"/>
        <v>,    -   113</v>
      </c>
    </row>
    <row r="28" spans="1:64" s="35" customFormat="1" ht="15" customHeight="1">
      <c r="A28" s="109">
        <f t="shared" si="19"/>
        <v>23</v>
      </c>
      <c r="B28" s="54"/>
      <c r="C28" s="54"/>
      <c r="D28" s="55"/>
      <c r="E28" s="56"/>
      <c r="F28" s="57">
        <f t="shared" si="20"/>
        <v>113</v>
      </c>
      <c r="G28" s="55"/>
      <c r="H28" s="58"/>
      <c r="I28" s="59"/>
      <c r="J28" s="60"/>
      <c r="K28" s="61" t="str">
        <f>'allg. Daten'!C8</f>
        <v>Vereinsname</v>
      </c>
      <c r="L28" s="62"/>
      <c r="M28" s="63"/>
      <c r="N28" s="64"/>
      <c r="O28" s="64"/>
      <c r="P28" s="64"/>
      <c r="Q28" s="64"/>
      <c r="R28" s="64"/>
      <c r="S28" s="64"/>
      <c r="T28" s="65"/>
      <c r="U28" s="65"/>
      <c r="V28" s="65"/>
      <c r="W28" s="65"/>
      <c r="X28" s="65"/>
      <c r="Y28" s="65"/>
      <c r="Z28" s="65"/>
      <c r="AA28" s="66"/>
      <c r="AB28" s="55"/>
      <c r="AC28" s="55"/>
      <c r="AD28" s="55"/>
      <c r="AE28" s="55"/>
      <c r="AF28" s="50">
        <f t="shared" si="21"/>
        <v>0</v>
      </c>
      <c r="AG28" s="35">
        <f t="shared" si="22"/>
        <v>0</v>
      </c>
      <c r="AH28" s="35">
        <f t="shared" si="23"/>
        <v>0</v>
      </c>
      <c r="AI28" s="35">
        <f t="shared" si="24"/>
        <v>0</v>
      </c>
      <c r="AK28" s="35">
        <f t="shared" si="25"/>
        <v>0</v>
      </c>
      <c r="AL28" s="35">
        <f t="shared" si="26"/>
        <v>0</v>
      </c>
      <c r="AM28" s="35">
        <f t="shared" si="4"/>
        <v>0</v>
      </c>
      <c r="AN28" s="35">
        <f t="shared" si="5"/>
        <v>0</v>
      </c>
      <c r="AO28" s="35">
        <f t="shared" si="6"/>
        <v>0</v>
      </c>
      <c r="AP28" s="117">
        <f t="shared" si="27"/>
        <v>0</v>
      </c>
      <c r="AQ28" s="35">
        <f t="shared" si="7"/>
        <v>0</v>
      </c>
      <c r="AR28" s="35">
        <f t="shared" si="8"/>
        <v>-10</v>
      </c>
      <c r="AS28" s="35">
        <f t="shared" si="9"/>
        <v>-10</v>
      </c>
      <c r="AT28" s="35">
        <f t="shared" si="10"/>
        <v>-10</v>
      </c>
      <c r="AU28" s="35">
        <f t="shared" si="11"/>
        <v>-30</v>
      </c>
      <c r="AW28" s="26">
        <f t="shared" si="2"/>
        <v>0</v>
      </c>
      <c r="AX28" s="26">
        <f t="shared" si="12"/>
        <v>0</v>
      </c>
      <c r="AY28" s="26">
        <f t="shared" si="13"/>
        <v>0</v>
      </c>
      <c r="AZ28" s="35">
        <f t="shared" si="14"/>
        <v>0</v>
      </c>
      <c r="BA28" s="35">
        <f t="shared" si="15"/>
        <v>0</v>
      </c>
      <c r="BB28" s="35">
        <f t="shared" si="3"/>
        <v>0</v>
      </c>
      <c r="BC28" s="35">
        <f t="shared" si="16"/>
        <v>0</v>
      </c>
      <c r="BD28" s="35">
        <f t="shared" si="17"/>
        <v>0</v>
      </c>
      <c r="BL28" s="35" t="str">
        <f t="shared" si="18"/>
        <v>,    -   113</v>
      </c>
    </row>
    <row r="29" spans="1:64" s="35" customFormat="1" ht="15" customHeight="1">
      <c r="A29" s="109">
        <f t="shared" si="19"/>
        <v>24</v>
      </c>
      <c r="B29" s="54"/>
      <c r="C29" s="54"/>
      <c r="D29" s="55"/>
      <c r="E29" s="56"/>
      <c r="F29" s="57">
        <f t="shared" si="20"/>
        <v>113</v>
      </c>
      <c r="G29" s="55"/>
      <c r="H29" s="58"/>
      <c r="I29" s="59"/>
      <c r="J29" s="60"/>
      <c r="K29" s="61" t="str">
        <f>'allg. Daten'!C8</f>
        <v>Vereinsname</v>
      </c>
      <c r="L29" s="62"/>
      <c r="M29" s="63"/>
      <c r="N29" s="64"/>
      <c r="O29" s="64"/>
      <c r="P29" s="64"/>
      <c r="Q29" s="64"/>
      <c r="R29" s="64"/>
      <c r="S29" s="64"/>
      <c r="T29" s="65"/>
      <c r="U29" s="65"/>
      <c r="V29" s="65"/>
      <c r="W29" s="65"/>
      <c r="X29" s="65"/>
      <c r="Y29" s="65"/>
      <c r="Z29" s="65"/>
      <c r="AA29" s="66"/>
      <c r="AB29" s="55"/>
      <c r="AC29" s="55"/>
      <c r="AD29" s="55"/>
      <c r="AE29" s="55"/>
      <c r="AF29" s="50">
        <f t="shared" si="21"/>
        <v>0</v>
      </c>
      <c r="AG29" s="35">
        <f t="shared" si="22"/>
        <v>0</v>
      </c>
      <c r="AH29" s="35">
        <f t="shared" si="23"/>
        <v>0</v>
      </c>
      <c r="AI29" s="35">
        <f t="shared" si="24"/>
        <v>0</v>
      </c>
      <c r="AK29" s="35">
        <f t="shared" si="25"/>
        <v>0</v>
      </c>
      <c r="AL29" s="35">
        <f t="shared" si="26"/>
        <v>0</v>
      </c>
      <c r="AM29" s="35">
        <f t="shared" si="4"/>
        <v>0</v>
      </c>
      <c r="AN29" s="35">
        <f t="shared" si="5"/>
        <v>0</v>
      </c>
      <c r="AO29" s="35">
        <f t="shared" si="6"/>
        <v>0</v>
      </c>
      <c r="AP29" s="117">
        <f t="shared" si="27"/>
        <v>0</v>
      </c>
      <c r="AQ29" s="35">
        <f t="shared" si="7"/>
        <v>0</v>
      </c>
      <c r="AR29" s="35">
        <f t="shared" si="8"/>
        <v>-10</v>
      </c>
      <c r="AS29" s="35">
        <f t="shared" si="9"/>
        <v>-10</v>
      </c>
      <c r="AT29" s="35">
        <f t="shared" si="10"/>
        <v>-10</v>
      </c>
      <c r="AU29" s="35">
        <f t="shared" si="11"/>
        <v>-30</v>
      </c>
      <c r="AW29" s="26">
        <f t="shared" si="2"/>
        <v>0</v>
      </c>
      <c r="AX29" s="26">
        <f t="shared" si="12"/>
        <v>0</v>
      </c>
      <c r="AY29" s="26">
        <f t="shared" si="13"/>
        <v>0</v>
      </c>
      <c r="AZ29" s="35">
        <f t="shared" si="14"/>
        <v>0</v>
      </c>
      <c r="BA29" s="35">
        <f t="shared" si="15"/>
        <v>0</v>
      </c>
      <c r="BB29" s="35">
        <f t="shared" si="3"/>
        <v>0</v>
      </c>
      <c r="BC29" s="35">
        <f t="shared" si="16"/>
        <v>0</v>
      </c>
      <c r="BD29" s="35">
        <f t="shared" si="17"/>
        <v>0</v>
      </c>
      <c r="BL29" s="35" t="str">
        <f t="shared" si="18"/>
        <v>,    -   113</v>
      </c>
    </row>
    <row r="30" spans="1:64" s="25" customFormat="1" ht="15" customHeight="1">
      <c r="A30" s="109">
        <f t="shared" si="19"/>
        <v>25</v>
      </c>
      <c r="B30" s="73"/>
      <c r="C30" s="73"/>
      <c r="D30" s="74"/>
      <c r="E30" s="56"/>
      <c r="F30" s="57">
        <f t="shared" si="20"/>
        <v>113</v>
      </c>
      <c r="G30" s="74"/>
      <c r="H30" s="75"/>
      <c r="I30" s="76"/>
      <c r="J30" s="77"/>
      <c r="K30" s="61" t="str">
        <f>'allg. Daten'!C8</f>
        <v>Vereinsname</v>
      </c>
      <c r="L30" s="78"/>
      <c r="M30" s="79"/>
      <c r="N30" s="80"/>
      <c r="O30" s="80"/>
      <c r="P30" s="80"/>
      <c r="Q30" s="80"/>
      <c r="R30" s="80"/>
      <c r="S30" s="80"/>
      <c r="T30" s="81"/>
      <c r="U30" s="81"/>
      <c r="V30" s="81"/>
      <c r="W30" s="81"/>
      <c r="X30" s="81"/>
      <c r="Y30" s="81"/>
      <c r="Z30" s="81"/>
      <c r="AA30" s="82"/>
      <c r="AB30" s="74"/>
      <c r="AC30" s="74"/>
      <c r="AD30" s="74"/>
      <c r="AE30" s="74"/>
      <c r="AF30" s="50">
        <f t="shared" si="21"/>
        <v>0</v>
      </c>
      <c r="AG30" s="35">
        <f t="shared" si="22"/>
        <v>0</v>
      </c>
      <c r="AH30" s="35">
        <f t="shared" si="23"/>
        <v>0</v>
      </c>
      <c r="AI30" s="35">
        <f t="shared" si="24"/>
        <v>0</v>
      </c>
      <c r="AK30" s="35">
        <f t="shared" si="25"/>
        <v>0</v>
      </c>
      <c r="AL30" s="35">
        <f t="shared" si="26"/>
        <v>0</v>
      </c>
      <c r="AM30" s="35">
        <f t="shared" si="4"/>
        <v>0</v>
      </c>
      <c r="AN30" s="35">
        <f t="shared" si="5"/>
        <v>0</v>
      </c>
      <c r="AO30" s="35">
        <f t="shared" si="6"/>
        <v>0</v>
      </c>
      <c r="AP30" s="117">
        <f t="shared" si="27"/>
        <v>0</v>
      </c>
      <c r="AQ30" s="35">
        <f t="shared" si="7"/>
        <v>0</v>
      </c>
      <c r="AR30" s="35">
        <f t="shared" si="8"/>
        <v>-10</v>
      </c>
      <c r="AS30" s="35">
        <f t="shared" si="9"/>
        <v>-10</v>
      </c>
      <c r="AT30" s="35">
        <f t="shared" si="10"/>
        <v>-10</v>
      </c>
      <c r="AU30" s="35">
        <f t="shared" si="11"/>
        <v>-30</v>
      </c>
      <c r="AW30" s="26">
        <f t="shared" si="2"/>
        <v>0</v>
      </c>
      <c r="AX30" s="26">
        <f t="shared" si="12"/>
        <v>0</v>
      </c>
      <c r="AY30" s="26">
        <f t="shared" si="13"/>
        <v>0</v>
      </c>
      <c r="AZ30" s="35">
        <f t="shared" si="14"/>
        <v>0</v>
      </c>
      <c r="BA30" s="35">
        <f t="shared" si="15"/>
        <v>0</v>
      </c>
      <c r="BB30" s="35">
        <f t="shared" si="3"/>
        <v>0</v>
      </c>
      <c r="BC30" s="35">
        <f t="shared" si="16"/>
        <v>0</v>
      </c>
      <c r="BD30" s="35">
        <f t="shared" si="17"/>
        <v>0</v>
      </c>
      <c r="BL30" s="35" t="str">
        <f t="shared" si="18"/>
        <v>,    -   113</v>
      </c>
    </row>
    <row r="31" spans="1:64" s="25" customFormat="1" ht="15" customHeight="1">
      <c r="A31" s="109">
        <f t="shared" si="19"/>
        <v>26</v>
      </c>
      <c r="B31" s="73"/>
      <c r="C31" s="73"/>
      <c r="D31" s="74"/>
      <c r="E31" s="56"/>
      <c r="F31" s="57">
        <f t="shared" si="20"/>
        <v>113</v>
      </c>
      <c r="G31" s="74"/>
      <c r="H31" s="75"/>
      <c r="I31" s="76"/>
      <c r="J31" s="77"/>
      <c r="K31" s="61" t="str">
        <f>'allg. Daten'!C8</f>
        <v>Vereinsname</v>
      </c>
      <c r="L31" s="78"/>
      <c r="M31" s="79"/>
      <c r="N31" s="80"/>
      <c r="O31" s="80"/>
      <c r="P31" s="80"/>
      <c r="Q31" s="80"/>
      <c r="R31" s="80"/>
      <c r="S31" s="80"/>
      <c r="T31" s="81"/>
      <c r="U31" s="81"/>
      <c r="V31" s="81"/>
      <c r="W31" s="81"/>
      <c r="X31" s="81"/>
      <c r="Y31" s="81"/>
      <c r="Z31" s="81"/>
      <c r="AA31" s="82"/>
      <c r="AB31" s="74"/>
      <c r="AC31" s="74"/>
      <c r="AD31" s="74"/>
      <c r="AE31" s="74"/>
      <c r="AF31" s="50">
        <f t="shared" si="21"/>
        <v>0</v>
      </c>
      <c r="AG31" s="35">
        <f t="shared" si="22"/>
        <v>0</v>
      </c>
      <c r="AH31" s="35">
        <f t="shared" si="23"/>
        <v>0</v>
      </c>
      <c r="AI31" s="35">
        <f t="shared" si="24"/>
        <v>0</v>
      </c>
      <c r="AK31" s="35">
        <f t="shared" si="25"/>
        <v>0</v>
      </c>
      <c r="AL31" s="35">
        <f t="shared" si="26"/>
        <v>0</v>
      </c>
      <c r="AM31" s="35">
        <f t="shared" si="4"/>
        <v>0</v>
      </c>
      <c r="AN31" s="35">
        <f t="shared" si="5"/>
        <v>0</v>
      </c>
      <c r="AO31" s="35">
        <f t="shared" si="6"/>
        <v>0</v>
      </c>
      <c r="AP31" s="117">
        <f t="shared" si="27"/>
        <v>0</v>
      </c>
      <c r="AQ31" s="35">
        <f t="shared" si="7"/>
        <v>0</v>
      </c>
      <c r="AR31" s="35">
        <f t="shared" si="8"/>
        <v>-10</v>
      </c>
      <c r="AS31" s="35">
        <f t="shared" si="9"/>
        <v>-10</v>
      </c>
      <c r="AT31" s="35">
        <f t="shared" si="10"/>
        <v>-10</v>
      </c>
      <c r="AU31" s="35">
        <f t="shared" si="11"/>
        <v>-30</v>
      </c>
      <c r="AW31" s="26">
        <f t="shared" si="2"/>
        <v>0</v>
      </c>
      <c r="AX31" s="26">
        <f t="shared" si="12"/>
        <v>0</v>
      </c>
      <c r="AY31" s="26">
        <f t="shared" si="13"/>
        <v>0</v>
      </c>
      <c r="AZ31" s="35">
        <f t="shared" si="14"/>
        <v>0</v>
      </c>
      <c r="BA31" s="35">
        <f t="shared" si="15"/>
        <v>0</v>
      </c>
      <c r="BB31" s="35">
        <f t="shared" si="3"/>
        <v>0</v>
      </c>
      <c r="BC31" s="35">
        <f t="shared" si="16"/>
        <v>0</v>
      </c>
      <c r="BD31" s="35">
        <f t="shared" si="17"/>
        <v>0</v>
      </c>
      <c r="BL31" s="35" t="str">
        <f t="shared" si="18"/>
        <v>,    -   113</v>
      </c>
    </row>
    <row r="32" spans="1:64" s="25" customFormat="1" ht="15" customHeight="1">
      <c r="A32" s="109">
        <f t="shared" si="19"/>
        <v>27</v>
      </c>
      <c r="B32" s="73"/>
      <c r="C32" s="73"/>
      <c r="D32" s="74"/>
      <c r="E32" s="56"/>
      <c r="F32" s="57">
        <f t="shared" si="20"/>
        <v>113</v>
      </c>
      <c r="G32" s="74"/>
      <c r="H32" s="75"/>
      <c r="I32" s="76"/>
      <c r="J32" s="77"/>
      <c r="K32" s="61" t="str">
        <f>'allg. Daten'!C8</f>
        <v>Vereinsname</v>
      </c>
      <c r="L32" s="78"/>
      <c r="M32" s="79"/>
      <c r="N32" s="80"/>
      <c r="O32" s="80"/>
      <c r="P32" s="80"/>
      <c r="Q32" s="80"/>
      <c r="R32" s="80"/>
      <c r="S32" s="80"/>
      <c r="T32" s="81"/>
      <c r="U32" s="81"/>
      <c r="V32" s="81"/>
      <c r="W32" s="81"/>
      <c r="X32" s="81"/>
      <c r="Y32" s="81"/>
      <c r="Z32" s="81"/>
      <c r="AA32" s="82"/>
      <c r="AB32" s="74"/>
      <c r="AC32" s="74"/>
      <c r="AD32" s="74"/>
      <c r="AE32" s="74"/>
      <c r="AF32" s="50">
        <f t="shared" si="21"/>
        <v>0</v>
      </c>
      <c r="AG32" s="35">
        <f t="shared" si="22"/>
        <v>0</v>
      </c>
      <c r="AH32" s="35">
        <f t="shared" si="23"/>
        <v>0</v>
      </c>
      <c r="AI32" s="35">
        <f t="shared" si="24"/>
        <v>0</v>
      </c>
      <c r="AK32" s="35">
        <f t="shared" si="25"/>
        <v>0</v>
      </c>
      <c r="AL32" s="35">
        <f t="shared" si="26"/>
        <v>0</v>
      </c>
      <c r="AM32" s="35">
        <f t="shared" si="4"/>
        <v>0</v>
      </c>
      <c r="AN32" s="35">
        <f t="shared" si="5"/>
        <v>0</v>
      </c>
      <c r="AO32" s="35">
        <f t="shared" si="6"/>
        <v>0</v>
      </c>
      <c r="AP32" s="117">
        <f t="shared" si="27"/>
        <v>0</v>
      </c>
      <c r="AQ32" s="35">
        <f t="shared" si="7"/>
        <v>0</v>
      </c>
      <c r="AR32" s="35">
        <f t="shared" si="8"/>
        <v>-10</v>
      </c>
      <c r="AS32" s="35">
        <f t="shared" si="9"/>
        <v>-10</v>
      </c>
      <c r="AT32" s="35">
        <f t="shared" si="10"/>
        <v>-10</v>
      </c>
      <c r="AU32" s="35">
        <f t="shared" si="11"/>
        <v>-30</v>
      </c>
      <c r="AW32" s="26">
        <f t="shared" si="2"/>
        <v>0</v>
      </c>
      <c r="AX32" s="26">
        <f t="shared" si="12"/>
        <v>0</v>
      </c>
      <c r="AY32" s="26">
        <f t="shared" si="13"/>
        <v>0</v>
      </c>
      <c r="AZ32" s="35">
        <f t="shared" si="14"/>
        <v>0</v>
      </c>
      <c r="BA32" s="35">
        <f t="shared" si="15"/>
        <v>0</v>
      </c>
      <c r="BB32" s="35">
        <f t="shared" si="3"/>
        <v>0</v>
      </c>
      <c r="BC32" s="35">
        <f t="shared" si="16"/>
        <v>0</v>
      </c>
      <c r="BD32" s="35">
        <f t="shared" si="17"/>
        <v>0</v>
      </c>
      <c r="BL32" s="35" t="str">
        <f t="shared" si="18"/>
        <v>,    -   113</v>
      </c>
    </row>
    <row r="33" spans="1:64" s="25" customFormat="1" ht="15" customHeight="1">
      <c r="A33" s="109">
        <f t="shared" si="19"/>
        <v>28</v>
      </c>
      <c r="B33" s="73"/>
      <c r="C33" s="73"/>
      <c r="D33" s="74"/>
      <c r="E33" s="56"/>
      <c r="F33" s="57">
        <f t="shared" si="20"/>
        <v>113</v>
      </c>
      <c r="G33" s="74"/>
      <c r="H33" s="75"/>
      <c r="I33" s="76"/>
      <c r="J33" s="77"/>
      <c r="K33" s="61" t="str">
        <f>'allg. Daten'!C8</f>
        <v>Vereinsname</v>
      </c>
      <c r="L33" s="78"/>
      <c r="M33" s="79"/>
      <c r="N33" s="80"/>
      <c r="O33" s="80"/>
      <c r="P33" s="80"/>
      <c r="Q33" s="80"/>
      <c r="R33" s="80"/>
      <c r="S33" s="80"/>
      <c r="T33" s="81"/>
      <c r="U33" s="81"/>
      <c r="V33" s="81"/>
      <c r="W33" s="81"/>
      <c r="X33" s="81"/>
      <c r="Y33" s="81"/>
      <c r="Z33" s="81"/>
      <c r="AA33" s="82"/>
      <c r="AB33" s="74"/>
      <c r="AC33" s="74"/>
      <c r="AD33" s="74"/>
      <c r="AE33" s="74"/>
      <c r="AF33" s="50">
        <f t="shared" si="21"/>
        <v>0</v>
      </c>
      <c r="AG33" s="35">
        <f t="shared" si="22"/>
        <v>0</v>
      </c>
      <c r="AH33" s="35">
        <f t="shared" si="23"/>
        <v>0</v>
      </c>
      <c r="AI33" s="35">
        <f t="shared" si="24"/>
        <v>0</v>
      </c>
      <c r="AK33" s="35">
        <f t="shared" si="25"/>
        <v>0</v>
      </c>
      <c r="AL33" s="35">
        <f t="shared" si="26"/>
        <v>0</v>
      </c>
      <c r="AM33" s="35">
        <f t="shared" si="4"/>
        <v>0</v>
      </c>
      <c r="AN33" s="35">
        <f t="shared" si="5"/>
        <v>0</v>
      </c>
      <c r="AO33" s="35">
        <f t="shared" si="6"/>
        <v>0</v>
      </c>
      <c r="AP33" s="117">
        <f t="shared" si="27"/>
        <v>0</v>
      </c>
      <c r="AQ33" s="35">
        <f t="shared" si="7"/>
        <v>0</v>
      </c>
      <c r="AR33" s="35">
        <f t="shared" si="8"/>
        <v>-10</v>
      </c>
      <c r="AS33" s="35">
        <f t="shared" si="9"/>
        <v>-10</v>
      </c>
      <c r="AT33" s="35">
        <f t="shared" si="10"/>
        <v>-10</v>
      </c>
      <c r="AU33" s="35">
        <f t="shared" si="11"/>
        <v>-30</v>
      </c>
      <c r="AW33" s="26">
        <f t="shared" si="2"/>
        <v>0</v>
      </c>
      <c r="AX33" s="26">
        <f t="shared" si="12"/>
        <v>0</v>
      </c>
      <c r="AY33" s="26">
        <f t="shared" si="13"/>
        <v>0</v>
      </c>
      <c r="AZ33" s="35">
        <f t="shared" si="14"/>
        <v>0</v>
      </c>
      <c r="BA33" s="35">
        <f t="shared" si="15"/>
        <v>0</v>
      </c>
      <c r="BB33" s="35">
        <f t="shared" si="3"/>
        <v>0</v>
      </c>
      <c r="BC33" s="35">
        <f t="shared" si="16"/>
        <v>0</v>
      </c>
      <c r="BD33" s="35">
        <f t="shared" si="17"/>
        <v>0</v>
      </c>
      <c r="BL33" s="35" t="str">
        <f t="shared" si="18"/>
        <v>,    -   113</v>
      </c>
    </row>
    <row r="34" spans="1:64" s="25" customFormat="1" ht="15" customHeight="1">
      <c r="A34" s="109">
        <f t="shared" si="19"/>
        <v>29</v>
      </c>
      <c r="B34" s="73"/>
      <c r="C34" s="73"/>
      <c r="D34" s="74"/>
      <c r="E34" s="56"/>
      <c r="F34" s="57">
        <f t="shared" si="20"/>
        <v>113</v>
      </c>
      <c r="G34" s="74"/>
      <c r="H34" s="75"/>
      <c r="I34" s="76"/>
      <c r="J34" s="77"/>
      <c r="K34" s="61" t="str">
        <f>'allg. Daten'!C8</f>
        <v>Vereinsname</v>
      </c>
      <c r="L34" s="78"/>
      <c r="M34" s="79"/>
      <c r="N34" s="80"/>
      <c r="O34" s="80"/>
      <c r="P34" s="80"/>
      <c r="Q34" s="80"/>
      <c r="R34" s="80"/>
      <c r="S34" s="80"/>
      <c r="T34" s="81"/>
      <c r="U34" s="81"/>
      <c r="V34" s="81"/>
      <c r="W34" s="81"/>
      <c r="X34" s="81"/>
      <c r="Y34" s="81"/>
      <c r="Z34" s="81"/>
      <c r="AA34" s="82"/>
      <c r="AB34" s="74"/>
      <c r="AC34" s="74"/>
      <c r="AD34" s="74"/>
      <c r="AE34" s="74"/>
      <c r="AF34" s="50">
        <f t="shared" si="21"/>
        <v>0</v>
      </c>
      <c r="AG34" s="35">
        <f t="shared" si="22"/>
        <v>0</v>
      </c>
      <c r="AH34" s="35">
        <f t="shared" si="23"/>
        <v>0</v>
      </c>
      <c r="AI34" s="35">
        <f t="shared" si="24"/>
        <v>0</v>
      </c>
      <c r="AK34" s="35">
        <f t="shared" si="25"/>
        <v>0</v>
      </c>
      <c r="AL34" s="35">
        <f t="shared" si="26"/>
        <v>0</v>
      </c>
      <c r="AM34" s="35">
        <f t="shared" si="4"/>
        <v>0</v>
      </c>
      <c r="AN34" s="35">
        <f t="shared" si="5"/>
        <v>0</v>
      </c>
      <c r="AO34" s="35">
        <f t="shared" si="6"/>
        <v>0</v>
      </c>
      <c r="AP34" s="117">
        <f t="shared" si="27"/>
        <v>0</v>
      </c>
      <c r="AQ34" s="35">
        <f t="shared" si="7"/>
        <v>0</v>
      </c>
      <c r="AR34" s="35">
        <f t="shared" si="8"/>
        <v>-10</v>
      </c>
      <c r="AS34" s="35">
        <f t="shared" si="9"/>
        <v>-10</v>
      </c>
      <c r="AT34" s="35">
        <f t="shared" si="10"/>
        <v>-10</v>
      </c>
      <c r="AU34" s="35">
        <f t="shared" si="11"/>
        <v>-30</v>
      </c>
      <c r="AW34" s="26">
        <f t="shared" si="2"/>
        <v>0</v>
      </c>
      <c r="AX34" s="26">
        <f t="shared" si="12"/>
        <v>0</v>
      </c>
      <c r="AY34" s="26">
        <f t="shared" si="13"/>
        <v>0</v>
      </c>
      <c r="AZ34" s="35">
        <f t="shared" si="14"/>
        <v>0</v>
      </c>
      <c r="BA34" s="35">
        <f t="shared" si="15"/>
        <v>0</v>
      </c>
      <c r="BB34" s="35">
        <f t="shared" si="3"/>
        <v>0</v>
      </c>
      <c r="BC34" s="35">
        <f t="shared" si="16"/>
        <v>0</v>
      </c>
      <c r="BD34" s="35">
        <f t="shared" si="17"/>
        <v>0</v>
      </c>
      <c r="BL34" s="35" t="str">
        <f t="shared" si="18"/>
        <v>,    -   113</v>
      </c>
    </row>
    <row r="35" spans="1:64" s="25" customFormat="1" ht="15" customHeight="1">
      <c r="A35" s="109">
        <f t="shared" si="19"/>
        <v>30</v>
      </c>
      <c r="B35" s="73"/>
      <c r="C35" s="73"/>
      <c r="D35" s="74"/>
      <c r="E35" s="56"/>
      <c r="F35" s="57">
        <f t="shared" si="20"/>
        <v>113</v>
      </c>
      <c r="G35" s="74"/>
      <c r="H35" s="75"/>
      <c r="I35" s="76"/>
      <c r="J35" s="77"/>
      <c r="K35" s="61" t="str">
        <f>'allg. Daten'!C8</f>
        <v>Vereinsname</v>
      </c>
      <c r="L35" s="78"/>
      <c r="M35" s="79"/>
      <c r="N35" s="80"/>
      <c r="O35" s="80"/>
      <c r="P35" s="80"/>
      <c r="Q35" s="80"/>
      <c r="R35" s="80"/>
      <c r="S35" s="80"/>
      <c r="T35" s="81"/>
      <c r="U35" s="81"/>
      <c r="V35" s="81"/>
      <c r="W35" s="81"/>
      <c r="X35" s="81"/>
      <c r="Y35" s="81"/>
      <c r="Z35" s="81"/>
      <c r="AA35" s="82"/>
      <c r="AB35" s="74"/>
      <c r="AC35" s="74"/>
      <c r="AD35" s="74"/>
      <c r="AE35" s="74"/>
      <c r="AF35" s="50">
        <f t="shared" si="21"/>
        <v>0</v>
      </c>
      <c r="AG35" s="35">
        <f t="shared" si="22"/>
        <v>0</v>
      </c>
      <c r="AH35" s="35">
        <f t="shared" si="23"/>
        <v>0</v>
      </c>
      <c r="AI35" s="35">
        <f t="shared" si="24"/>
        <v>0</v>
      </c>
      <c r="AK35" s="35">
        <f t="shared" si="25"/>
        <v>0</v>
      </c>
      <c r="AL35" s="35">
        <f t="shared" si="26"/>
        <v>0</v>
      </c>
      <c r="AM35" s="35">
        <f t="shared" si="4"/>
        <v>0</v>
      </c>
      <c r="AN35" s="35">
        <f t="shared" si="5"/>
        <v>0</v>
      </c>
      <c r="AO35" s="35">
        <f t="shared" si="6"/>
        <v>0</v>
      </c>
      <c r="AP35" s="117">
        <f t="shared" si="27"/>
        <v>0</v>
      </c>
      <c r="AQ35" s="35">
        <f t="shared" si="7"/>
        <v>0</v>
      </c>
      <c r="AR35" s="35">
        <f t="shared" si="8"/>
        <v>-10</v>
      </c>
      <c r="AS35" s="35">
        <f t="shared" si="9"/>
        <v>-10</v>
      </c>
      <c r="AT35" s="35">
        <f t="shared" si="10"/>
        <v>-10</v>
      </c>
      <c r="AU35" s="35">
        <f t="shared" si="11"/>
        <v>-30</v>
      </c>
      <c r="AW35" s="26">
        <f t="shared" si="2"/>
        <v>0</v>
      </c>
      <c r="AX35" s="26">
        <f t="shared" si="12"/>
        <v>0</v>
      </c>
      <c r="AY35" s="26">
        <f t="shared" si="13"/>
        <v>0</v>
      </c>
      <c r="AZ35" s="35">
        <f t="shared" si="14"/>
        <v>0</v>
      </c>
      <c r="BA35" s="35">
        <f t="shared" si="15"/>
        <v>0</v>
      </c>
      <c r="BB35" s="35">
        <f t="shared" si="3"/>
        <v>0</v>
      </c>
      <c r="BC35" s="35">
        <f t="shared" si="16"/>
        <v>0</v>
      </c>
      <c r="BD35" s="35">
        <f t="shared" si="17"/>
        <v>0</v>
      </c>
      <c r="BL35" s="35" t="str">
        <f t="shared" si="18"/>
        <v>,    -   113</v>
      </c>
    </row>
    <row r="36" spans="1:64" s="25" customFormat="1" ht="15" customHeight="1">
      <c r="A36" s="109">
        <f t="shared" si="19"/>
        <v>31</v>
      </c>
      <c r="B36" s="73"/>
      <c r="C36" s="73"/>
      <c r="D36" s="74"/>
      <c r="E36" s="56"/>
      <c r="F36" s="57">
        <f t="shared" si="20"/>
        <v>113</v>
      </c>
      <c r="G36" s="74"/>
      <c r="H36" s="75"/>
      <c r="I36" s="76"/>
      <c r="J36" s="77"/>
      <c r="K36" s="61" t="str">
        <f>'allg. Daten'!C8</f>
        <v>Vereinsname</v>
      </c>
      <c r="L36" s="78"/>
      <c r="M36" s="79"/>
      <c r="N36" s="80"/>
      <c r="O36" s="80"/>
      <c r="P36" s="80"/>
      <c r="Q36" s="80"/>
      <c r="R36" s="80"/>
      <c r="S36" s="80"/>
      <c r="T36" s="81"/>
      <c r="U36" s="81"/>
      <c r="V36" s="81"/>
      <c r="W36" s="81"/>
      <c r="X36" s="81"/>
      <c r="Y36" s="81"/>
      <c r="Z36" s="81"/>
      <c r="AA36" s="82"/>
      <c r="AB36" s="74"/>
      <c r="AC36" s="74"/>
      <c r="AD36" s="74"/>
      <c r="AE36" s="74"/>
      <c r="AF36" s="50">
        <f t="shared" si="21"/>
        <v>0</v>
      </c>
      <c r="AG36" s="35">
        <f t="shared" si="22"/>
        <v>0</v>
      </c>
      <c r="AH36" s="35">
        <f t="shared" si="23"/>
        <v>0</v>
      </c>
      <c r="AI36" s="35">
        <f t="shared" si="24"/>
        <v>0</v>
      </c>
      <c r="AK36" s="35">
        <f t="shared" si="25"/>
        <v>0</v>
      </c>
      <c r="AL36" s="35">
        <f t="shared" si="26"/>
        <v>0</v>
      </c>
      <c r="AM36" s="35">
        <f t="shared" si="4"/>
        <v>0</v>
      </c>
      <c r="AN36" s="35">
        <f t="shared" si="5"/>
        <v>0</v>
      </c>
      <c r="AO36" s="35">
        <f t="shared" si="6"/>
        <v>0</v>
      </c>
      <c r="AP36" s="117">
        <f t="shared" si="27"/>
        <v>0</v>
      </c>
      <c r="AQ36" s="35">
        <f t="shared" si="7"/>
        <v>0</v>
      </c>
      <c r="AR36" s="35">
        <f t="shared" si="8"/>
        <v>-10</v>
      </c>
      <c r="AS36" s="35">
        <f t="shared" si="9"/>
        <v>-10</v>
      </c>
      <c r="AT36" s="35">
        <f t="shared" si="10"/>
        <v>-10</v>
      </c>
      <c r="AU36" s="35">
        <f t="shared" si="11"/>
        <v>-30</v>
      </c>
      <c r="AW36" s="26">
        <f t="shared" si="2"/>
        <v>0</v>
      </c>
      <c r="AX36" s="26">
        <f t="shared" si="12"/>
        <v>0</v>
      </c>
      <c r="AY36" s="26">
        <f t="shared" si="13"/>
        <v>0</v>
      </c>
      <c r="AZ36" s="35">
        <f t="shared" si="14"/>
        <v>0</v>
      </c>
      <c r="BA36" s="35">
        <f t="shared" si="15"/>
        <v>0</v>
      </c>
      <c r="BB36" s="35">
        <f t="shared" si="3"/>
        <v>0</v>
      </c>
      <c r="BC36" s="35">
        <f t="shared" si="16"/>
        <v>0</v>
      </c>
      <c r="BD36" s="35">
        <f t="shared" si="17"/>
        <v>0</v>
      </c>
      <c r="BL36" s="35" t="str">
        <f t="shared" si="18"/>
        <v>,    -   113</v>
      </c>
    </row>
    <row r="37" spans="1:64" s="25" customFormat="1" ht="15" customHeight="1">
      <c r="A37" s="109">
        <f t="shared" si="19"/>
        <v>32</v>
      </c>
      <c r="B37" s="73"/>
      <c r="C37" s="73"/>
      <c r="D37" s="74"/>
      <c r="E37" s="56"/>
      <c r="F37" s="57">
        <f t="shared" si="20"/>
        <v>113</v>
      </c>
      <c r="G37" s="74"/>
      <c r="H37" s="75"/>
      <c r="I37" s="76"/>
      <c r="J37" s="77"/>
      <c r="K37" s="61" t="str">
        <f>'allg. Daten'!C8</f>
        <v>Vereinsname</v>
      </c>
      <c r="L37" s="78"/>
      <c r="M37" s="79"/>
      <c r="N37" s="80"/>
      <c r="O37" s="80"/>
      <c r="P37" s="80"/>
      <c r="Q37" s="80"/>
      <c r="R37" s="80"/>
      <c r="S37" s="80"/>
      <c r="T37" s="81"/>
      <c r="U37" s="81"/>
      <c r="V37" s="81"/>
      <c r="W37" s="81"/>
      <c r="X37" s="81"/>
      <c r="Y37" s="81"/>
      <c r="Z37" s="81"/>
      <c r="AA37" s="82"/>
      <c r="AB37" s="74"/>
      <c r="AC37" s="74"/>
      <c r="AD37" s="74"/>
      <c r="AE37" s="74"/>
      <c r="AF37" s="50">
        <f t="shared" si="21"/>
        <v>0</v>
      </c>
      <c r="AG37" s="35">
        <f t="shared" si="22"/>
        <v>0</v>
      </c>
      <c r="AH37" s="35">
        <f t="shared" si="23"/>
        <v>0</v>
      </c>
      <c r="AI37" s="35">
        <f t="shared" si="24"/>
        <v>0</v>
      </c>
      <c r="AK37" s="35">
        <f t="shared" si="25"/>
        <v>0</v>
      </c>
      <c r="AL37" s="35">
        <f t="shared" si="26"/>
        <v>0</v>
      </c>
      <c r="AM37" s="35">
        <f t="shared" si="4"/>
        <v>0</v>
      </c>
      <c r="AN37" s="35">
        <f t="shared" si="5"/>
        <v>0</v>
      </c>
      <c r="AO37" s="35">
        <f t="shared" si="6"/>
        <v>0</v>
      </c>
      <c r="AP37" s="117">
        <f t="shared" si="27"/>
        <v>0</v>
      </c>
      <c r="AQ37" s="35">
        <f t="shared" si="7"/>
        <v>0</v>
      </c>
      <c r="AR37" s="35">
        <f t="shared" si="8"/>
        <v>-10</v>
      </c>
      <c r="AS37" s="35">
        <f t="shared" si="9"/>
        <v>-10</v>
      </c>
      <c r="AT37" s="35">
        <f t="shared" si="10"/>
        <v>-10</v>
      </c>
      <c r="AU37" s="35">
        <f t="shared" si="11"/>
        <v>-30</v>
      </c>
      <c r="AW37" s="26">
        <f t="shared" ref="AW37:AW68" si="28">COUNTIF(AB37,"ja")+COUNTIF(AB37,"ja")</f>
        <v>0</v>
      </c>
      <c r="AX37" s="26">
        <f t="shared" si="12"/>
        <v>0</v>
      </c>
      <c r="AY37" s="26">
        <f t="shared" si="13"/>
        <v>0</v>
      </c>
      <c r="AZ37" s="35">
        <f t="shared" si="14"/>
        <v>0</v>
      </c>
      <c r="BA37" s="35">
        <f t="shared" si="15"/>
        <v>0</v>
      </c>
      <c r="BB37" s="35">
        <f t="shared" ref="BB37:BB68" si="29">SUM(AZ37,AK37,AP37)</f>
        <v>0</v>
      </c>
      <c r="BC37" s="35">
        <f t="shared" si="16"/>
        <v>0</v>
      </c>
      <c r="BD37" s="35">
        <f t="shared" si="17"/>
        <v>0</v>
      </c>
      <c r="BL37" s="35" t="str">
        <f t="shared" si="18"/>
        <v>,    -   113</v>
      </c>
    </row>
    <row r="38" spans="1:64" s="25" customFormat="1" ht="15" customHeight="1">
      <c r="A38" s="109">
        <f t="shared" si="19"/>
        <v>33</v>
      </c>
      <c r="B38" s="73"/>
      <c r="C38" s="73"/>
      <c r="D38" s="74"/>
      <c r="E38" s="56"/>
      <c r="F38" s="57">
        <f t="shared" si="20"/>
        <v>113</v>
      </c>
      <c r="G38" s="74"/>
      <c r="H38" s="75"/>
      <c r="I38" s="76"/>
      <c r="J38" s="77"/>
      <c r="K38" s="61" t="str">
        <f>'allg. Daten'!C8</f>
        <v>Vereinsname</v>
      </c>
      <c r="L38" s="78"/>
      <c r="M38" s="79"/>
      <c r="N38" s="80"/>
      <c r="O38" s="80"/>
      <c r="P38" s="80"/>
      <c r="Q38" s="80"/>
      <c r="R38" s="80"/>
      <c r="S38" s="80"/>
      <c r="T38" s="81"/>
      <c r="U38" s="81"/>
      <c r="V38" s="81"/>
      <c r="W38" s="81"/>
      <c r="X38" s="81"/>
      <c r="Y38" s="81"/>
      <c r="Z38" s="81"/>
      <c r="AA38" s="82"/>
      <c r="AB38" s="74"/>
      <c r="AC38" s="74"/>
      <c r="AD38" s="74"/>
      <c r="AE38" s="74"/>
      <c r="AF38" s="50">
        <f t="shared" si="21"/>
        <v>0</v>
      </c>
      <c r="AG38" s="35">
        <f t="shared" si="22"/>
        <v>0</v>
      </c>
      <c r="AH38" s="35">
        <f t="shared" si="23"/>
        <v>0</v>
      </c>
      <c r="AI38" s="35">
        <f t="shared" si="24"/>
        <v>0</v>
      </c>
      <c r="AK38" s="35">
        <f t="shared" si="25"/>
        <v>0</v>
      </c>
      <c r="AL38" s="35">
        <f t="shared" si="26"/>
        <v>0</v>
      </c>
      <c r="AM38" s="35">
        <f t="shared" si="4"/>
        <v>0</v>
      </c>
      <c r="AN38" s="35">
        <f t="shared" si="5"/>
        <v>0</v>
      </c>
      <c r="AO38" s="35">
        <f t="shared" si="6"/>
        <v>0</v>
      </c>
      <c r="AP38" s="117">
        <f t="shared" si="27"/>
        <v>0</v>
      </c>
      <c r="AQ38" s="35">
        <f t="shared" si="7"/>
        <v>0</v>
      </c>
      <c r="AR38" s="35">
        <f t="shared" si="8"/>
        <v>-10</v>
      </c>
      <c r="AS38" s="35">
        <f t="shared" si="9"/>
        <v>-10</v>
      </c>
      <c r="AT38" s="35">
        <f t="shared" si="10"/>
        <v>-10</v>
      </c>
      <c r="AU38" s="35">
        <f t="shared" si="11"/>
        <v>-30</v>
      </c>
      <c r="AW38" s="26">
        <f t="shared" si="28"/>
        <v>0</v>
      </c>
      <c r="AX38" s="26">
        <f t="shared" si="12"/>
        <v>0</v>
      </c>
      <c r="AY38" s="26">
        <f t="shared" si="13"/>
        <v>0</v>
      </c>
      <c r="AZ38" s="35">
        <f t="shared" si="14"/>
        <v>0</v>
      </c>
      <c r="BA38" s="35">
        <f t="shared" si="15"/>
        <v>0</v>
      </c>
      <c r="BB38" s="35">
        <f t="shared" si="29"/>
        <v>0</v>
      </c>
      <c r="BC38" s="35">
        <f t="shared" si="16"/>
        <v>0</v>
      </c>
      <c r="BD38" s="35">
        <f t="shared" si="17"/>
        <v>0</v>
      </c>
      <c r="BL38" s="35" t="str">
        <f t="shared" si="18"/>
        <v>,    -   113</v>
      </c>
    </row>
    <row r="39" spans="1:64" s="25" customFormat="1" ht="15" customHeight="1">
      <c r="A39" s="109">
        <f t="shared" si="19"/>
        <v>34</v>
      </c>
      <c r="B39" s="73"/>
      <c r="C39" s="73"/>
      <c r="D39" s="74"/>
      <c r="E39" s="56"/>
      <c r="F39" s="57">
        <f t="shared" si="20"/>
        <v>113</v>
      </c>
      <c r="G39" s="74"/>
      <c r="H39" s="75"/>
      <c r="I39" s="76"/>
      <c r="J39" s="77"/>
      <c r="K39" s="61" t="str">
        <f>'allg. Daten'!C8</f>
        <v>Vereinsname</v>
      </c>
      <c r="L39" s="78"/>
      <c r="M39" s="79"/>
      <c r="N39" s="80"/>
      <c r="O39" s="80"/>
      <c r="P39" s="80"/>
      <c r="Q39" s="80"/>
      <c r="R39" s="80"/>
      <c r="S39" s="80"/>
      <c r="T39" s="81"/>
      <c r="U39" s="81"/>
      <c r="V39" s="81"/>
      <c r="W39" s="81"/>
      <c r="X39" s="81"/>
      <c r="Y39" s="81"/>
      <c r="Z39" s="81"/>
      <c r="AA39" s="82"/>
      <c r="AB39" s="74"/>
      <c r="AC39" s="74"/>
      <c r="AD39" s="74"/>
      <c r="AE39" s="74"/>
      <c r="AF39" s="50">
        <f t="shared" si="21"/>
        <v>0</v>
      </c>
      <c r="AG39" s="35">
        <f t="shared" si="22"/>
        <v>0</v>
      </c>
      <c r="AH39" s="35">
        <f t="shared" si="23"/>
        <v>0</v>
      </c>
      <c r="AI39" s="35">
        <f t="shared" si="24"/>
        <v>0</v>
      </c>
      <c r="AK39" s="35">
        <f t="shared" si="25"/>
        <v>0</v>
      </c>
      <c r="AL39" s="35">
        <f t="shared" si="26"/>
        <v>0</v>
      </c>
      <c r="AM39" s="35">
        <f t="shared" si="4"/>
        <v>0</v>
      </c>
      <c r="AN39" s="35">
        <f t="shared" si="5"/>
        <v>0</v>
      </c>
      <c r="AO39" s="35">
        <f t="shared" si="6"/>
        <v>0</v>
      </c>
      <c r="AP39" s="117">
        <f t="shared" si="27"/>
        <v>0</v>
      </c>
      <c r="AQ39" s="35">
        <f t="shared" si="7"/>
        <v>0</v>
      </c>
      <c r="AR39" s="35">
        <f t="shared" si="8"/>
        <v>-10</v>
      </c>
      <c r="AS39" s="35">
        <f t="shared" si="9"/>
        <v>-10</v>
      </c>
      <c r="AT39" s="35">
        <f t="shared" si="10"/>
        <v>-10</v>
      </c>
      <c r="AU39" s="35">
        <f t="shared" si="11"/>
        <v>-30</v>
      </c>
      <c r="AW39" s="26">
        <f t="shared" si="28"/>
        <v>0</v>
      </c>
      <c r="AX39" s="26">
        <f t="shared" si="12"/>
        <v>0</v>
      </c>
      <c r="AY39" s="26">
        <f t="shared" si="13"/>
        <v>0</v>
      </c>
      <c r="AZ39" s="35">
        <f t="shared" si="14"/>
        <v>0</v>
      </c>
      <c r="BA39" s="35">
        <f t="shared" si="15"/>
        <v>0</v>
      </c>
      <c r="BB39" s="35">
        <f t="shared" si="29"/>
        <v>0</v>
      </c>
      <c r="BC39" s="35">
        <f t="shared" si="16"/>
        <v>0</v>
      </c>
      <c r="BD39" s="35">
        <f t="shared" si="17"/>
        <v>0</v>
      </c>
      <c r="BL39" s="35" t="str">
        <f t="shared" si="18"/>
        <v>,    -   113</v>
      </c>
    </row>
    <row r="40" spans="1:64" s="25" customFormat="1" ht="15" customHeight="1">
      <c r="A40" s="109">
        <f t="shared" si="19"/>
        <v>35</v>
      </c>
      <c r="B40" s="73"/>
      <c r="C40" s="73"/>
      <c r="D40" s="74"/>
      <c r="E40" s="56"/>
      <c r="F40" s="57">
        <f t="shared" si="20"/>
        <v>113</v>
      </c>
      <c r="G40" s="74"/>
      <c r="H40" s="75"/>
      <c r="I40" s="76"/>
      <c r="J40" s="77"/>
      <c r="K40" s="61" t="str">
        <f>'allg. Daten'!C8</f>
        <v>Vereinsname</v>
      </c>
      <c r="L40" s="78"/>
      <c r="M40" s="79"/>
      <c r="N40" s="80"/>
      <c r="O40" s="80"/>
      <c r="P40" s="80"/>
      <c r="Q40" s="80"/>
      <c r="R40" s="80"/>
      <c r="S40" s="80"/>
      <c r="T40" s="81"/>
      <c r="U40" s="81"/>
      <c r="V40" s="81"/>
      <c r="W40" s="81"/>
      <c r="X40" s="81"/>
      <c r="Y40" s="81"/>
      <c r="Z40" s="81"/>
      <c r="AA40" s="82"/>
      <c r="AB40" s="74"/>
      <c r="AC40" s="74"/>
      <c r="AD40" s="74"/>
      <c r="AE40" s="74"/>
      <c r="AF40" s="50">
        <f t="shared" si="21"/>
        <v>0</v>
      </c>
      <c r="AG40" s="35">
        <f t="shared" si="22"/>
        <v>0</v>
      </c>
      <c r="AH40" s="35">
        <f t="shared" si="23"/>
        <v>0</v>
      </c>
      <c r="AI40" s="35">
        <f t="shared" si="24"/>
        <v>0</v>
      </c>
      <c r="AK40" s="35">
        <f t="shared" si="25"/>
        <v>0</v>
      </c>
      <c r="AL40" s="35">
        <f t="shared" si="26"/>
        <v>0</v>
      </c>
      <c r="AM40" s="35">
        <f t="shared" si="4"/>
        <v>0</v>
      </c>
      <c r="AN40" s="35">
        <f t="shared" si="5"/>
        <v>0</v>
      </c>
      <c r="AO40" s="35">
        <f t="shared" si="6"/>
        <v>0</v>
      </c>
      <c r="AP40" s="117">
        <f t="shared" si="27"/>
        <v>0</v>
      </c>
      <c r="AQ40" s="35">
        <f t="shared" si="7"/>
        <v>0</v>
      </c>
      <c r="AR40" s="35">
        <f t="shared" si="8"/>
        <v>-10</v>
      </c>
      <c r="AS40" s="35">
        <f t="shared" si="9"/>
        <v>-10</v>
      </c>
      <c r="AT40" s="35">
        <f t="shared" si="10"/>
        <v>-10</v>
      </c>
      <c r="AU40" s="35">
        <f t="shared" si="11"/>
        <v>-30</v>
      </c>
      <c r="AW40" s="26">
        <f t="shared" si="28"/>
        <v>0</v>
      </c>
      <c r="AX40" s="26">
        <f t="shared" si="12"/>
        <v>0</v>
      </c>
      <c r="AY40" s="26">
        <f t="shared" si="13"/>
        <v>0</v>
      </c>
      <c r="AZ40" s="35">
        <f t="shared" si="14"/>
        <v>0</v>
      </c>
      <c r="BA40" s="35">
        <f t="shared" si="15"/>
        <v>0</v>
      </c>
      <c r="BB40" s="35">
        <f t="shared" si="29"/>
        <v>0</v>
      </c>
      <c r="BC40" s="35">
        <f t="shared" si="16"/>
        <v>0</v>
      </c>
      <c r="BD40" s="35">
        <f t="shared" si="17"/>
        <v>0</v>
      </c>
      <c r="BL40" s="35" t="str">
        <f t="shared" si="18"/>
        <v>,    -   113</v>
      </c>
    </row>
    <row r="41" spans="1:64" s="25" customFormat="1" ht="15" customHeight="1">
      <c r="A41" s="109">
        <f t="shared" si="19"/>
        <v>36</v>
      </c>
      <c r="B41" s="73"/>
      <c r="C41" s="73"/>
      <c r="D41" s="74"/>
      <c r="E41" s="56"/>
      <c r="F41" s="57">
        <f t="shared" si="20"/>
        <v>113</v>
      </c>
      <c r="G41" s="74"/>
      <c r="H41" s="75"/>
      <c r="I41" s="76"/>
      <c r="J41" s="77"/>
      <c r="K41" s="61" t="str">
        <f>'allg. Daten'!C8</f>
        <v>Vereinsname</v>
      </c>
      <c r="L41" s="78"/>
      <c r="M41" s="79"/>
      <c r="N41" s="80"/>
      <c r="O41" s="80"/>
      <c r="P41" s="80"/>
      <c r="Q41" s="80"/>
      <c r="R41" s="80"/>
      <c r="S41" s="80"/>
      <c r="T41" s="81"/>
      <c r="U41" s="81"/>
      <c r="V41" s="81"/>
      <c r="W41" s="81"/>
      <c r="X41" s="81"/>
      <c r="Y41" s="81"/>
      <c r="Z41" s="81"/>
      <c r="AA41" s="82"/>
      <c r="AB41" s="74"/>
      <c r="AC41" s="74"/>
      <c r="AD41" s="74"/>
      <c r="AE41" s="74"/>
      <c r="AF41" s="50">
        <f t="shared" si="21"/>
        <v>0</v>
      </c>
      <c r="AG41" s="35">
        <f t="shared" si="22"/>
        <v>0</v>
      </c>
      <c r="AH41" s="35">
        <f t="shared" si="23"/>
        <v>0</v>
      </c>
      <c r="AI41" s="35">
        <f t="shared" si="24"/>
        <v>0</v>
      </c>
      <c r="AK41" s="35">
        <f t="shared" si="25"/>
        <v>0</v>
      </c>
      <c r="AL41" s="35">
        <f t="shared" si="26"/>
        <v>0</v>
      </c>
      <c r="AM41" s="35">
        <f t="shared" si="4"/>
        <v>0</v>
      </c>
      <c r="AN41" s="35">
        <f t="shared" si="5"/>
        <v>0</v>
      </c>
      <c r="AO41" s="35">
        <f t="shared" si="6"/>
        <v>0</v>
      </c>
      <c r="AP41" s="117">
        <f t="shared" si="27"/>
        <v>0</v>
      </c>
      <c r="AQ41" s="35">
        <f t="shared" si="7"/>
        <v>0</v>
      </c>
      <c r="AR41" s="35">
        <f t="shared" si="8"/>
        <v>-10</v>
      </c>
      <c r="AS41" s="35">
        <f t="shared" si="9"/>
        <v>-10</v>
      </c>
      <c r="AT41" s="35">
        <f t="shared" si="10"/>
        <v>-10</v>
      </c>
      <c r="AU41" s="35">
        <f t="shared" si="11"/>
        <v>-30</v>
      </c>
      <c r="AW41" s="26">
        <f t="shared" si="28"/>
        <v>0</v>
      </c>
      <c r="AX41" s="26">
        <f t="shared" si="12"/>
        <v>0</v>
      </c>
      <c r="AY41" s="26">
        <f t="shared" si="13"/>
        <v>0</v>
      </c>
      <c r="AZ41" s="35">
        <f t="shared" si="14"/>
        <v>0</v>
      </c>
      <c r="BA41" s="35">
        <f t="shared" si="15"/>
        <v>0</v>
      </c>
      <c r="BB41" s="35">
        <f t="shared" si="29"/>
        <v>0</v>
      </c>
      <c r="BC41" s="35">
        <f t="shared" si="16"/>
        <v>0</v>
      </c>
      <c r="BD41" s="35">
        <f t="shared" si="17"/>
        <v>0</v>
      </c>
      <c r="BL41" s="35" t="str">
        <f t="shared" si="18"/>
        <v>,    -   113</v>
      </c>
    </row>
    <row r="42" spans="1:64" s="25" customFormat="1" ht="15" customHeight="1">
      <c r="A42" s="109">
        <f t="shared" si="19"/>
        <v>37</v>
      </c>
      <c r="B42" s="73"/>
      <c r="C42" s="73"/>
      <c r="D42" s="74"/>
      <c r="E42" s="56"/>
      <c r="F42" s="57">
        <f t="shared" si="20"/>
        <v>113</v>
      </c>
      <c r="G42" s="74"/>
      <c r="H42" s="75"/>
      <c r="I42" s="76"/>
      <c r="J42" s="77"/>
      <c r="K42" s="61" t="str">
        <f>'allg. Daten'!C8</f>
        <v>Vereinsname</v>
      </c>
      <c r="L42" s="78"/>
      <c r="M42" s="79"/>
      <c r="N42" s="80"/>
      <c r="O42" s="80"/>
      <c r="P42" s="80"/>
      <c r="Q42" s="80"/>
      <c r="R42" s="80"/>
      <c r="S42" s="80"/>
      <c r="T42" s="81"/>
      <c r="U42" s="81"/>
      <c r="V42" s="81"/>
      <c r="W42" s="81"/>
      <c r="X42" s="81"/>
      <c r="Y42" s="81"/>
      <c r="Z42" s="81"/>
      <c r="AA42" s="82"/>
      <c r="AB42" s="74"/>
      <c r="AC42" s="74"/>
      <c r="AD42" s="74"/>
      <c r="AE42" s="74"/>
      <c r="AF42" s="50">
        <f t="shared" si="21"/>
        <v>0</v>
      </c>
      <c r="AG42" s="35">
        <f t="shared" si="22"/>
        <v>0</v>
      </c>
      <c r="AH42" s="35">
        <f t="shared" si="23"/>
        <v>0</v>
      </c>
      <c r="AI42" s="35">
        <f t="shared" si="24"/>
        <v>0</v>
      </c>
      <c r="AK42" s="35">
        <f t="shared" si="25"/>
        <v>0</v>
      </c>
      <c r="AL42" s="35">
        <f t="shared" si="26"/>
        <v>0</v>
      </c>
      <c r="AM42" s="35">
        <f t="shared" si="4"/>
        <v>0</v>
      </c>
      <c r="AN42" s="35">
        <f t="shared" si="5"/>
        <v>0</v>
      </c>
      <c r="AO42" s="35">
        <f t="shared" si="6"/>
        <v>0</v>
      </c>
      <c r="AP42" s="117">
        <f t="shared" si="27"/>
        <v>0</v>
      </c>
      <c r="AQ42" s="35">
        <f t="shared" si="7"/>
        <v>0</v>
      </c>
      <c r="AR42" s="35">
        <f t="shared" si="8"/>
        <v>-10</v>
      </c>
      <c r="AS42" s="35">
        <f t="shared" si="9"/>
        <v>-10</v>
      </c>
      <c r="AT42" s="35">
        <f t="shared" si="10"/>
        <v>-10</v>
      </c>
      <c r="AU42" s="35">
        <f t="shared" si="11"/>
        <v>-30</v>
      </c>
      <c r="AW42" s="26">
        <f t="shared" si="28"/>
        <v>0</v>
      </c>
      <c r="AX42" s="26">
        <f t="shared" si="12"/>
        <v>0</v>
      </c>
      <c r="AY42" s="26">
        <f t="shared" si="13"/>
        <v>0</v>
      </c>
      <c r="AZ42" s="35">
        <f t="shared" si="14"/>
        <v>0</v>
      </c>
      <c r="BA42" s="35">
        <f t="shared" si="15"/>
        <v>0</v>
      </c>
      <c r="BB42" s="35">
        <f t="shared" si="29"/>
        <v>0</v>
      </c>
      <c r="BC42" s="35">
        <f t="shared" si="16"/>
        <v>0</v>
      </c>
      <c r="BD42" s="35">
        <f t="shared" si="17"/>
        <v>0</v>
      </c>
      <c r="BL42" s="35" t="str">
        <f t="shared" si="18"/>
        <v>,    -   113</v>
      </c>
    </row>
    <row r="43" spans="1:64" s="25" customFormat="1" ht="15" customHeight="1">
      <c r="A43" s="109">
        <f t="shared" si="19"/>
        <v>38</v>
      </c>
      <c r="B43" s="73"/>
      <c r="C43" s="73"/>
      <c r="D43" s="74"/>
      <c r="E43" s="56"/>
      <c r="F43" s="57">
        <f t="shared" si="20"/>
        <v>113</v>
      </c>
      <c r="G43" s="74"/>
      <c r="H43" s="75"/>
      <c r="I43" s="83"/>
      <c r="J43" s="84"/>
      <c r="K43" s="61" t="str">
        <f>'allg. Daten'!C8</f>
        <v>Vereinsname</v>
      </c>
      <c r="L43" s="85"/>
      <c r="M43" s="86"/>
      <c r="N43" s="87"/>
      <c r="O43" s="87"/>
      <c r="P43" s="87"/>
      <c r="Q43" s="87"/>
      <c r="R43" s="87"/>
      <c r="S43" s="87"/>
      <c r="T43" s="81"/>
      <c r="U43" s="81"/>
      <c r="V43" s="81"/>
      <c r="W43" s="81"/>
      <c r="X43" s="81"/>
      <c r="Y43" s="81"/>
      <c r="Z43" s="81"/>
      <c r="AA43" s="82"/>
      <c r="AB43" s="74"/>
      <c r="AC43" s="74"/>
      <c r="AD43" s="74"/>
      <c r="AE43" s="74"/>
      <c r="AF43" s="50">
        <f t="shared" si="21"/>
        <v>0</v>
      </c>
      <c r="AG43" s="35">
        <f t="shared" si="22"/>
        <v>0</v>
      </c>
      <c r="AH43" s="35">
        <f t="shared" si="23"/>
        <v>0</v>
      </c>
      <c r="AI43" s="35">
        <f t="shared" si="24"/>
        <v>0</v>
      </c>
      <c r="AK43" s="35">
        <f t="shared" si="25"/>
        <v>0</v>
      </c>
      <c r="AL43" s="35">
        <f t="shared" si="26"/>
        <v>0</v>
      </c>
      <c r="AM43" s="35">
        <f t="shared" si="4"/>
        <v>0</v>
      </c>
      <c r="AN43" s="35">
        <f t="shared" si="5"/>
        <v>0</v>
      </c>
      <c r="AO43" s="35">
        <f t="shared" si="6"/>
        <v>0</v>
      </c>
      <c r="AP43" s="117">
        <f t="shared" si="27"/>
        <v>0</v>
      </c>
      <c r="AQ43" s="35">
        <f t="shared" si="7"/>
        <v>0</v>
      </c>
      <c r="AR43" s="35">
        <f t="shared" si="8"/>
        <v>-10</v>
      </c>
      <c r="AS43" s="35">
        <f t="shared" si="9"/>
        <v>-10</v>
      </c>
      <c r="AT43" s="35">
        <f t="shared" si="10"/>
        <v>-10</v>
      </c>
      <c r="AU43" s="35">
        <f t="shared" si="11"/>
        <v>-30</v>
      </c>
      <c r="AW43" s="26">
        <f t="shared" si="28"/>
        <v>0</v>
      </c>
      <c r="AX43" s="26">
        <f t="shared" si="12"/>
        <v>0</v>
      </c>
      <c r="AY43" s="26">
        <f t="shared" si="13"/>
        <v>0</v>
      </c>
      <c r="AZ43" s="35">
        <f t="shared" si="14"/>
        <v>0</v>
      </c>
      <c r="BA43" s="35">
        <f t="shared" si="15"/>
        <v>0</v>
      </c>
      <c r="BB43" s="35">
        <f t="shared" si="29"/>
        <v>0</v>
      </c>
      <c r="BC43" s="35">
        <f t="shared" si="16"/>
        <v>0</v>
      </c>
      <c r="BD43" s="35">
        <f t="shared" si="17"/>
        <v>0</v>
      </c>
      <c r="BL43" s="35" t="str">
        <f t="shared" si="18"/>
        <v>,    -   113</v>
      </c>
    </row>
    <row r="44" spans="1:64" s="25" customFormat="1" ht="15" customHeight="1">
      <c r="A44" s="109">
        <f t="shared" si="19"/>
        <v>39</v>
      </c>
      <c r="B44" s="73"/>
      <c r="C44" s="73"/>
      <c r="D44" s="74"/>
      <c r="E44" s="56"/>
      <c r="F44" s="57">
        <f t="shared" si="20"/>
        <v>113</v>
      </c>
      <c r="G44" s="74"/>
      <c r="H44" s="75"/>
      <c r="I44" s="76"/>
      <c r="J44" s="77"/>
      <c r="K44" s="61" t="str">
        <f>'allg. Daten'!C8</f>
        <v>Vereinsname</v>
      </c>
      <c r="L44" s="78"/>
      <c r="M44" s="79"/>
      <c r="N44" s="80"/>
      <c r="O44" s="80"/>
      <c r="P44" s="80"/>
      <c r="Q44" s="80"/>
      <c r="R44" s="80"/>
      <c r="S44" s="80"/>
      <c r="T44" s="81"/>
      <c r="U44" s="81"/>
      <c r="V44" s="81"/>
      <c r="W44" s="81"/>
      <c r="X44" s="81"/>
      <c r="Y44" s="81"/>
      <c r="Z44" s="81"/>
      <c r="AA44" s="82"/>
      <c r="AB44" s="74"/>
      <c r="AC44" s="74"/>
      <c r="AD44" s="74"/>
      <c r="AE44" s="74"/>
      <c r="AF44" s="50">
        <f t="shared" si="21"/>
        <v>0</v>
      </c>
      <c r="AG44" s="35">
        <f t="shared" si="22"/>
        <v>0</v>
      </c>
      <c r="AH44" s="35">
        <f t="shared" si="23"/>
        <v>0</v>
      </c>
      <c r="AI44" s="35">
        <f t="shared" si="24"/>
        <v>0</v>
      </c>
      <c r="AK44" s="35">
        <f t="shared" si="25"/>
        <v>0</v>
      </c>
      <c r="AL44" s="35">
        <f t="shared" si="26"/>
        <v>0</v>
      </c>
      <c r="AM44" s="35">
        <f t="shared" si="4"/>
        <v>0</v>
      </c>
      <c r="AN44" s="35">
        <f t="shared" si="5"/>
        <v>0</v>
      </c>
      <c r="AO44" s="35">
        <f t="shared" si="6"/>
        <v>0</v>
      </c>
      <c r="AP44" s="117">
        <f t="shared" si="27"/>
        <v>0</v>
      </c>
      <c r="AQ44" s="35">
        <f t="shared" si="7"/>
        <v>0</v>
      </c>
      <c r="AR44" s="35">
        <f t="shared" si="8"/>
        <v>-10</v>
      </c>
      <c r="AS44" s="35">
        <f t="shared" si="9"/>
        <v>-10</v>
      </c>
      <c r="AT44" s="35">
        <f t="shared" si="10"/>
        <v>-10</v>
      </c>
      <c r="AU44" s="35">
        <f t="shared" si="11"/>
        <v>-30</v>
      </c>
      <c r="AW44" s="26">
        <f t="shared" si="28"/>
        <v>0</v>
      </c>
      <c r="AX44" s="26">
        <f t="shared" si="12"/>
        <v>0</v>
      </c>
      <c r="AY44" s="26">
        <f t="shared" si="13"/>
        <v>0</v>
      </c>
      <c r="AZ44" s="35">
        <f t="shared" si="14"/>
        <v>0</v>
      </c>
      <c r="BA44" s="35">
        <f t="shared" si="15"/>
        <v>0</v>
      </c>
      <c r="BB44" s="35">
        <f t="shared" si="29"/>
        <v>0</v>
      </c>
      <c r="BC44" s="35">
        <f t="shared" si="16"/>
        <v>0</v>
      </c>
      <c r="BD44" s="35">
        <f t="shared" si="17"/>
        <v>0</v>
      </c>
      <c r="BL44" s="35" t="str">
        <f t="shared" si="18"/>
        <v>,    -   113</v>
      </c>
    </row>
    <row r="45" spans="1:64" s="25" customFormat="1" ht="15" customHeight="1">
      <c r="A45" s="109">
        <f t="shared" si="19"/>
        <v>40</v>
      </c>
      <c r="B45" s="73"/>
      <c r="C45" s="73"/>
      <c r="D45" s="74"/>
      <c r="E45" s="56"/>
      <c r="F45" s="57">
        <f t="shared" si="20"/>
        <v>113</v>
      </c>
      <c r="G45" s="74"/>
      <c r="H45" s="75"/>
      <c r="I45" s="76"/>
      <c r="J45" s="77"/>
      <c r="K45" s="61" t="str">
        <f>'allg. Daten'!C8</f>
        <v>Vereinsname</v>
      </c>
      <c r="L45" s="78"/>
      <c r="M45" s="79"/>
      <c r="N45" s="80"/>
      <c r="O45" s="80"/>
      <c r="P45" s="80"/>
      <c r="Q45" s="80"/>
      <c r="R45" s="80"/>
      <c r="S45" s="80"/>
      <c r="T45" s="81"/>
      <c r="U45" s="81"/>
      <c r="V45" s="81"/>
      <c r="W45" s="81"/>
      <c r="X45" s="81"/>
      <c r="Y45" s="81"/>
      <c r="Z45" s="81"/>
      <c r="AA45" s="82"/>
      <c r="AB45" s="74"/>
      <c r="AC45" s="74"/>
      <c r="AD45" s="74"/>
      <c r="AE45" s="74"/>
      <c r="AF45" s="50">
        <f t="shared" si="21"/>
        <v>0</v>
      </c>
      <c r="AG45" s="35">
        <f t="shared" si="22"/>
        <v>0</v>
      </c>
      <c r="AH45" s="35">
        <f t="shared" si="23"/>
        <v>0</v>
      </c>
      <c r="AI45" s="35">
        <f t="shared" si="24"/>
        <v>0</v>
      </c>
      <c r="AK45" s="35">
        <f t="shared" si="25"/>
        <v>0</v>
      </c>
      <c r="AL45" s="35">
        <f t="shared" si="26"/>
        <v>0</v>
      </c>
      <c r="AM45" s="35">
        <f t="shared" si="4"/>
        <v>0</v>
      </c>
      <c r="AN45" s="35">
        <f t="shared" si="5"/>
        <v>0</v>
      </c>
      <c r="AO45" s="35">
        <f t="shared" si="6"/>
        <v>0</v>
      </c>
      <c r="AP45" s="117">
        <f t="shared" si="27"/>
        <v>0</v>
      </c>
      <c r="AQ45" s="35">
        <f t="shared" si="7"/>
        <v>0</v>
      </c>
      <c r="AR45" s="35">
        <f t="shared" si="8"/>
        <v>-10</v>
      </c>
      <c r="AS45" s="35">
        <f t="shared" si="9"/>
        <v>-10</v>
      </c>
      <c r="AT45" s="35">
        <f t="shared" si="10"/>
        <v>-10</v>
      </c>
      <c r="AU45" s="35">
        <f t="shared" si="11"/>
        <v>-30</v>
      </c>
      <c r="AW45" s="26">
        <f t="shared" si="28"/>
        <v>0</v>
      </c>
      <c r="AX45" s="26">
        <f t="shared" si="12"/>
        <v>0</v>
      </c>
      <c r="AY45" s="26">
        <f t="shared" si="13"/>
        <v>0</v>
      </c>
      <c r="AZ45" s="35">
        <f t="shared" si="14"/>
        <v>0</v>
      </c>
      <c r="BA45" s="35">
        <f t="shared" si="15"/>
        <v>0</v>
      </c>
      <c r="BB45" s="35">
        <f t="shared" si="29"/>
        <v>0</v>
      </c>
      <c r="BC45" s="35">
        <f t="shared" si="16"/>
        <v>0</v>
      </c>
      <c r="BD45" s="35">
        <f t="shared" si="17"/>
        <v>0</v>
      </c>
      <c r="BL45" s="35" t="str">
        <f t="shared" si="18"/>
        <v>,    -   113</v>
      </c>
    </row>
    <row r="46" spans="1:64" s="25" customFormat="1" ht="15" customHeight="1">
      <c r="A46" s="109">
        <f t="shared" si="19"/>
        <v>41</v>
      </c>
      <c r="B46" s="73"/>
      <c r="C46" s="73"/>
      <c r="D46" s="74"/>
      <c r="E46" s="56"/>
      <c r="F46" s="57">
        <f t="shared" si="20"/>
        <v>113</v>
      </c>
      <c r="G46" s="74"/>
      <c r="H46" s="75"/>
      <c r="I46" s="76"/>
      <c r="J46" s="77"/>
      <c r="K46" s="61" t="str">
        <f>'allg. Daten'!C8</f>
        <v>Vereinsname</v>
      </c>
      <c r="L46" s="78"/>
      <c r="M46" s="79"/>
      <c r="N46" s="80"/>
      <c r="O46" s="80"/>
      <c r="P46" s="80"/>
      <c r="Q46" s="80"/>
      <c r="R46" s="80"/>
      <c r="S46" s="80"/>
      <c r="T46" s="81"/>
      <c r="U46" s="81"/>
      <c r="V46" s="81"/>
      <c r="W46" s="81"/>
      <c r="X46" s="81"/>
      <c r="Y46" s="81"/>
      <c r="Z46" s="81"/>
      <c r="AA46" s="82"/>
      <c r="AB46" s="74"/>
      <c r="AC46" s="74"/>
      <c r="AD46" s="74"/>
      <c r="AE46" s="74"/>
      <c r="AF46" s="50">
        <f t="shared" si="21"/>
        <v>0</v>
      </c>
      <c r="AG46" s="35">
        <f t="shared" si="22"/>
        <v>0</v>
      </c>
      <c r="AH46" s="35">
        <f t="shared" si="23"/>
        <v>0</v>
      </c>
      <c r="AI46" s="35">
        <f t="shared" si="24"/>
        <v>0</v>
      </c>
      <c r="AK46" s="35">
        <f t="shared" si="25"/>
        <v>0</v>
      </c>
      <c r="AL46" s="35">
        <f t="shared" si="26"/>
        <v>0</v>
      </c>
      <c r="AM46" s="35">
        <f t="shared" si="4"/>
        <v>0</v>
      </c>
      <c r="AN46" s="35">
        <f t="shared" si="5"/>
        <v>0</v>
      </c>
      <c r="AO46" s="35">
        <f t="shared" si="6"/>
        <v>0</v>
      </c>
      <c r="AP46" s="117">
        <f t="shared" si="27"/>
        <v>0</v>
      </c>
      <c r="AQ46" s="35">
        <f t="shared" si="7"/>
        <v>0</v>
      </c>
      <c r="AR46" s="35">
        <f t="shared" si="8"/>
        <v>-10</v>
      </c>
      <c r="AS46" s="35">
        <f t="shared" si="9"/>
        <v>-10</v>
      </c>
      <c r="AT46" s="35">
        <f t="shared" si="10"/>
        <v>-10</v>
      </c>
      <c r="AU46" s="35">
        <f t="shared" si="11"/>
        <v>-30</v>
      </c>
      <c r="AW46" s="26">
        <f t="shared" si="28"/>
        <v>0</v>
      </c>
      <c r="AX46" s="26">
        <f t="shared" si="12"/>
        <v>0</v>
      </c>
      <c r="AY46" s="26">
        <f t="shared" si="13"/>
        <v>0</v>
      </c>
      <c r="AZ46" s="35">
        <f t="shared" si="14"/>
        <v>0</v>
      </c>
      <c r="BA46" s="35">
        <f t="shared" si="15"/>
        <v>0</v>
      </c>
      <c r="BB46" s="35">
        <f t="shared" si="29"/>
        <v>0</v>
      </c>
      <c r="BC46" s="35">
        <f t="shared" si="16"/>
        <v>0</v>
      </c>
      <c r="BD46" s="35">
        <f t="shared" si="17"/>
        <v>0</v>
      </c>
      <c r="BL46" s="35" t="str">
        <f t="shared" si="18"/>
        <v>,    -   113</v>
      </c>
    </row>
    <row r="47" spans="1:64" s="25" customFormat="1" ht="15" customHeight="1">
      <c r="A47" s="109">
        <f t="shared" si="19"/>
        <v>42</v>
      </c>
      <c r="B47" s="73"/>
      <c r="C47" s="73"/>
      <c r="D47" s="74"/>
      <c r="E47" s="56"/>
      <c r="F47" s="57">
        <f t="shared" si="20"/>
        <v>113</v>
      </c>
      <c r="G47" s="74"/>
      <c r="H47" s="75"/>
      <c r="I47" s="76"/>
      <c r="J47" s="77"/>
      <c r="K47" s="61" t="str">
        <f>'allg. Daten'!C8</f>
        <v>Vereinsname</v>
      </c>
      <c r="L47" s="78"/>
      <c r="M47" s="79"/>
      <c r="N47" s="80"/>
      <c r="O47" s="80"/>
      <c r="P47" s="80"/>
      <c r="Q47" s="80"/>
      <c r="R47" s="80"/>
      <c r="S47" s="80"/>
      <c r="T47" s="81"/>
      <c r="U47" s="81"/>
      <c r="V47" s="81"/>
      <c r="W47" s="81"/>
      <c r="X47" s="81"/>
      <c r="Y47" s="81"/>
      <c r="Z47" s="81"/>
      <c r="AA47" s="82"/>
      <c r="AB47" s="74"/>
      <c r="AC47" s="74"/>
      <c r="AD47" s="74"/>
      <c r="AE47" s="74"/>
      <c r="AF47" s="50">
        <f t="shared" si="21"/>
        <v>0</v>
      </c>
      <c r="AG47" s="35">
        <f t="shared" si="22"/>
        <v>0</v>
      </c>
      <c r="AH47" s="35">
        <f t="shared" si="23"/>
        <v>0</v>
      </c>
      <c r="AI47" s="35">
        <f t="shared" si="24"/>
        <v>0</v>
      </c>
      <c r="AK47" s="35">
        <f t="shared" si="25"/>
        <v>0</v>
      </c>
      <c r="AL47" s="35">
        <f t="shared" si="26"/>
        <v>0</v>
      </c>
      <c r="AM47" s="35">
        <f t="shared" si="4"/>
        <v>0</v>
      </c>
      <c r="AN47" s="35">
        <f t="shared" si="5"/>
        <v>0</v>
      </c>
      <c r="AO47" s="35">
        <f t="shared" si="6"/>
        <v>0</v>
      </c>
      <c r="AP47" s="117">
        <f t="shared" si="27"/>
        <v>0</v>
      </c>
      <c r="AQ47" s="35">
        <f t="shared" si="7"/>
        <v>0</v>
      </c>
      <c r="AR47" s="35">
        <f t="shared" si="8"/>
        <v>-10</v>
      </c>
      <c r="AS47" s="35">
        <f t="shared" si="9"/>
        <v>-10</v>
      </c>
      <c r="AT47" s="35">
        <f t="shared" si="10"/>
        <v>-10</v>
      </c>
      <c r="AU47" s="35">
        <f t="shared" si="11"/>
        <v>-30</v>
      </c>
      <c r="AW47" s="26">
        <f t="shared" si="28"/>
        <v>0</v>
      </c>
      <c r="AX47" s="26">
        <f t="shared" si="12"/>
        <v>0</v>
      </c>
      <c r="AY47" s="26">
        <f t="shared" si="13"/>
        <v>0</v>
      </c>
      <c r="AZ47" s="35">
        <f t="shared" si="14"/>
        <v>0</v>
      </c>
      <c r="BA47" s="35">
        <f t="shared" si="15"/>
        <v>0</v>
      </c>
      <c r="BB47" s="35">
        <f t="shared" si="29"/>
        <v>0</v>
      </c>
      <c r="BC47" s="35">
        <f t="shared" si="16"/>
        <v>0</v>
      </c>
      <c r="BD47" s="35">
        <f t="shared" si="17"/>
        <v>0</v>
      </c>
      <c r="BL47" s="35" t="str">
        <f t="shared" si="18"/>
        <v>,    -   113</v>
      </c>
    </row>
    <row r="48" spans="1:64" s="25" customFormat="1" ht="15" customHeight="1">
      <c r="A48" s="109">
        <f t="shared" si="19"/>
        <v>43</v>
      </c>
      <c r="B48" s="73"/>
      <c r="C48" s="73"/>
      <c r="D48" s="74"/>
      <c r="E48" s="56"/>
      <c r="F48" s="57">
        <f t="shared" si="20"/>
        <v>113</v>
      </c>
      <c r="G48" s="74"/>
      <c r="H48" s="75"/>
      <c r="I48" s="76"/>
      <c r="J48" s="77"/>
      <c r="K48" s="61" t="str">
        <f>'allg. Daten'!C8</f>
        <v>Vereinsname</v>
      </c>
      <c r="L48" s="78"/>
      <c r="M48" s="79"/>
      <c r="N48" s="80"/>
      <c r="O48" s="80"/>
      <c r="P48" s="80"/>
      <c r="Q48" s="80"/>
      <c r="R48" s="80"/>
      <c r="S48" s="80"/>
      <c r="T48" s="81"/>
      <c r="U48" s="81"/>
      <c r="V48" s="81"/>
      <c r="W48" s="81"/>
      <c r="X48" s="81"/>
      <c r="Y48" s="81"/>
      <c r="Z48" s="81"/>
      <c r="AA48" s="82"/>
      <c r="AB48" s="74"/>
      <c r="AC48" s="74"/>
      <c r="AD48" s="74"/>
      <c r="AE48" s="74"/>
      <c r="AF48" s="50">
        <f t="shared" si="21"/>
        <v>0</v>
      </c>
      <c r="AG48" s="35">
        <f t="shared" si="22"/>
        <v>0</v>
      </c>
      <c r="AH48" s="35">
        <f t="shared" si="23"/>
        <v>0</v>
      </c>
      <c r="AI48" s="35">
        <f t="shared" si="24"/>
        <v>0</v>
      </c>
      <c r="AK48" s="35">
        <f t="shared" si="25"/>
        <v>0</v>
      </c>
      <c r="AL48" s="35">
        <f t="shared" si="26"/>
        <v>0</v>
      </c>
      <c r="AM48" s="35">
        <f t="shared" si="4"/>
        <v>0</v>
      </c>
      <c r="AN48" s="35">
        <f t="shared" si="5"/>
        <v>0</v>
      </c>
      <c r="AO48" s="35">
        <f t="shared" si="6"/>
        <v>0</v>
      </c>
      <c r="AP48" s="117">
        <f t="shared" si="27"/>
        <v>0</v>
      </c>
      <c r="AQ48" s="35">
        <f t="shared" si="7"/>
        <v>0</v>
      </c>
      <c r="AR48" s="35">
        <f t="shared" si="8"/>
        <v>-10</v>
      </c>
      <c r="AS48" s="35">
        <f t="shared" si="9"/>
        <v>-10</v>
      </c>
      <c r="AT48" s="35">
        <f t="shared" si="10"/>
        <v>-10</v>
      </c>
      <c r="AU48" s="35">
        <f t="shared" si="11"/>
        <v>-30</v>
      </c>
      <c r="AW48" s="26">
        <f t="shared" si="28"/>
        <v>0</v>
      </c>
      <c r="AX48" s="26">
        <f t="shared" si="12"/>
        <v>0</v>
      </c>
      <c r="AY48" s="26">
        <f t="shared" si="13"/>
        <v>0</v>
      </c>
      <c r="AZ48" s="35">
        <f t="shared" si="14"/>
        <v>0</v>
      </c>
      <c r="BA48" s="35">
        <f t="shared" si="15"/>
        <v>0</v>
      </c>
      <c r="BB48" s="35">
        <f t="shared" si="29"/>
        <v>0</v>
      </c>
      <c r="BC48" s="35">
        <f t="shared" si="16"/>
        <v>0</v>
      </c>
      <c r="BD48" s="35">
        <f t="shared" si="17"/>
        <v>0</v>
      </c>
      <c r="BL48" s="35" t="str">
        <f t="shared" si="18"/>
        <v>,    -   113</v>
      </c>
    </row>
    <row r="49" spans="1:64" s="25" customFormat="1" ht="15" customHeight="1">
      <c r="A49" s="109">
        <f t="shared" si="19"/>
        <v>44</v>
      </c>
      <c r="B49" s="73"/>
      <c r="C49" s="73"/>
      <c r="D49" s="74"/>
      <c r="E49" s="56"/>
      <c r="F49" s="57">
        <f t="shared" si="20"/>
        <v>113</v>
      </c>
      <c r="G49" s="74"/>
      <c r="H49" s="75"/>
      <c r="I49" s="76"/>
      <c r="J49" s="77"/>
      <c r="K49" s="61" t="str">
        <f>'allg. Daten'!C8</f>
        <v>Vereinsname</v>
      </c>
      <c r="L49" s="78"/>
      <c r="M49" s="79"/>
      <c r="N49" s="80"/>
      <c r="O49" s="80"/>
      <c r="P49" s="80"/>
      <c r="Q49" s="80"/>
      <c r="R49" s="80"/>
      <c r="S49" s="80"/>
      <c r="T49" s="81"/>
      <c r="U49" s="81"/>
      <c r="V49" s="81"/>
      <c r="W49" s="81"/>
      <c r="X49" s="81"/>
      <c r="Y49" s="81"/>
      <c r="Z49" s="81"/>
      <c r="AA49" s="82"/>
      <c r="AB49" s="74"/>
      <c r="AC49" s="74"/>
      <c r="AD49" s="74"/>
      <c r="AE49" s="74"/>
      <c r="AF49" s="50">
        <f t="shared" si="21"/>
        <v>0</v>
      </c>
      <c r="AG49" s="35">
        <f t="shared" si="22"/>
        <v>0</v>
      </c>
      <c r="AH49" s="35">
        <f t="shared" si="23"/>
        <v>0</v>
      </c>
      <c r="AI49" s="35">
        <f t="shared" si="24"/>
        <v>0</v>
      </c>
      <c r="AK49" s="35">
        <f t="shared" si="25"/>
        <v>0</v>
      </c>
      <c r="AL49" s="35">
        <f t="shared" si="26"/>
        <v>0</v>
      </c>
      <c r="AM49" s="35">
        <f t="shared" si="4"/>
        <v>0</v>
      </c>
      <c r="AN49" s="35">
        <f t="shared" si="5"/>
        <v>0</v>
      </c>
      <c r="AO49" s="35">
        <f t="shared" si="6"/>
        <v>0</v>
      </c>
      <c r="AP49" s="117">
        <f t="shared" si="27"/>
        <v>0</v>
      </c>
      <c r="AQ49" s="35">
        <f t="shared" si="7"/>
        <v>0</v>
      </c>
      <c r="AR49" s="35">
        <f t="shared" si="8"/>
        <v>-10</v>
      </c>
      <c r="AS49" s="35">
        <f t="shared" si="9"/>
        <v>-10</v>
      </c>
      <c r="AT49" s="35">
        <f t="shared" si="10"/>
        <v>-10</v>
      </c>
      <c r="AU49" s="35">
        <f t="shared" si="11"/>
        <v>-30</v>
      </c>
      <c r="AW49" s="26">
        <f t="shared" si="28"/>
        <v>0</v>
      </c>
      <c r="AX49" s="26">
        <f t="shared" si="12"/>
        <v>0</v>
      </c>
      <c r="AY49" s="26">
        <f t="shared" si="13"/>
        <v>0</v>
      </c>
      <c r="AZ49" s="35">
        <f t="shared" si="14"/>
        <v>0</v>
      </c>
      <c r="BA49" s="35">
        <f t="shared" si="15"/>
        <v>0</v>
      </c>
      <c r="BB49" s="35">
        <f t="shared" si="29"/>
        <v>0</v>
      </c>
      <c r="BC49" s="35">
        <f t="shared" si="16"/>
        <v>0</v>
      </c>
      <c r="BD49" s="35">
        <f t="shared" si="17"/>
        <v>0</v>
      </c>
      <c r="BL49" s="35" t="str">
        <f t="shared" si="18"/>
        <v>,    -   113</v>
      </c>
    </row>
    <row r="50" spans="1:64" s="25" customFormat="1" ht="15" customHeight="1">
      <c r="A50" s="109">
        <f t="shared" si="19"/>
        <v>45</v>
      </c>
      <c r="B50" s="73"/>
      <c r="C50" s="88"/>
      <c r="D50" s="74"/>
      <c r="E50" s="56"/>
      <c r="F50" s="57">
        <f t="shared" si="20"/>
        <v>113</v>
      </c>
      <c r="G50" s="74"/>
      <c r="H50" s="75"/>
      <c r="I50" s="89"/>
      <c r="J50" s="90"/>
      <c r="K50" s="61" t="str">
        <f>'allg. Daten'!C8</f>
        <v>Vereinsname</v>
      </c>
      <c r="L50" s="74"/>
      <c r="M50" s="91"/>
      <c r="N50" s="81"/>
      <c r="O50" s="81"/>
      <c r="P50" s="81"/>
      <c r="Q50" s="81"/>
      <c r="R50" s="81"/>
      <c r="S50" s="80"/>
      <c r="T50" s="81"/>
      <c r="U50" s="81"/>
      <c r="V50" s="81"/>
      <c r="W50" s="81"/>
      <c r="X50" s="81"/>
      <c r="Y50" s="81"/>
      <c r="Z50" s="81"/>
      <c r="AA50" s="82"/>
      <c r="AB50" s="74"/>
      <c r="AC50" s="74"/>
      <c r="AD50" s="74"/>
      <c r="AE50" s="74"/>
      <c r="AF50" s="50">
        <f t="shared" si="21"/>
        <v>0</v>
      </c>
      <c r="AG50" s="35">
        <f t="shared" si="22"/>
        <v>0</v>
      </c>
      <c r="AH50" s="35">
        <f t="shared" si="23"/>
        <v>0</v>
      </c>
      <c r="AI50" s="35">
        <f t="shared" si="24"/>
        <v>0</v>
      </c>
      <c r="AK50" s="35">
        <f t="shared" si="25"/>
        <v>0</v>
      </c>
      <c r="AL50" s="35">
        <f t="shared" si="26"/>
        <v>0</v>
      </c>
      <c r="AM50" s="35">
        <f t="shared" si="4"/>
        <v>0</v>
      </c>
      <c r="AN50" s="35">
        <f t="shared" si="5"/>
        <v>0</v>
      </c>
      <c r="AO50" s="35">
        <f t="shared" si="6"/>
        <v>0</v>
      </c>
      <c r="AP50" s="117">
        <f t="shared" si="27"/>
        <v>0</v>
      </c>
      <c r="AQ50" s="35">
        <f t="shared" si="7"/>
        <v>0</v>
      </c>
      <c r="AR50" s="35">
        <f t="shared" si="8"/>
        <v>-10</v>
      </c>
      <c r="AS50" s="35">
        <f t="shared" si="9"/>
        <v>-10</v>
      </c>
      <c r="AT50" s="35">
        <f t="shared" si="10"/>
        <v>-10</v>
      </c>
      <c r="AU50" s="35">
        <f t="shared" si="11"/>
        <v>-30</v>
      </c>
      <c r="AW50" s="26">
        <f t="shared" si="28"/>
        <v>0</v>
      </c>
      <c r="AX50" s="26">
        <f t="shared" si="12"/>
        <v>0</v>
      </c>
      <c r="AY50" s="26">
        <f t="shared" si="13"/>
        <v>0</v>
      </c>
      <c r="AZ50" s="35">
        <f t="shared" si="14"/>
        <v>0</v>
      </c>
      <c r="BA50" s="35">
        <f t="shared" si="15"/>
        <v>0</v>
      </c>
      <c r="BB50" s="35">
        <f t="shared" si="29"/>
        <v>0</v>
      </c>
      <c r="BC50" s="35">
        <f t="shared" si="16"/>
        <v>0</v>
      </c>
      <c r="BD50" s="35">
        <f t="shared" si="17"/>
        <v>0</v>
      </c>
      <c r="BL50" s="35" t="str">
        <f t="shared" si="18"/>
        <v>,    -   113</v>
      </c>
    </row>
    <row r="51" spans="1:64" s="25" customFormat="1" ht="15" customHeight="1">
      <c r="A51" s="109">
        <f t="shared" si="19"/>
        <v>46</v>
      </c>
      <c r="B51" s="73"/>
      <c r="C51" s="73"/>
      <c r="D51" s="74"/>
      <c r="E51" s="56"/>
      <c r="F51" s="57">
        <f t="shared" si="20"/>
        <v>113</v>
      </c>
      <c r="G51" s="74"/>
      <c r="H51" s="75"/>
      <c r="I51" s="89"/>
      <c r="J51" s="90"/>
      <c r="K51" s="61" t="str">
        <f>'allg. Daten'!C8</f>
        <v>Vereinsname</v>
      </c>
      <c r="L51" s="74"/>
      <c r="M51" s="9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2"/>
      <c r="AB51" s="74"/>
      <c r="AC51" s="74"/>
      <c r="AD51" s="74"/>
      <c r="AE51" s="74"/>
      <c r="AF51" s="50">
        <f t="shared" si="21"/>
        <v>0</v>
      </c>
      <c r="AG51" s="35">
        <f t="shared" si="22"/>
        <v>0</v>
      </c>
      <c r="AH51" s="35">
        <f t="shared" si="23"/>
        <v>0</v>
      </c>
      <c r="AI51" s="35">
        <f t="shared" si="24"/>
        <v>0</v>
      </c>
      <c r="AK51" s="35">
        <f t="shared" si="25"/>
        <v>0</v>
      </c>
      <c r="AL51" s="35">
        <f t="shared" si="26"/>
        <v>0</v>
      </c>
      <c r="AM51" s="35">
        <f t="shared" si="4"/>
        <v>0</v>
      </c>
      <c r="AN51" s="35">
        <f t="shared" si="5"/>
        <v>0</v>
      </c>
      <c r="AO51" s="35">
        <f t="shared" si="6"/>
        <v>0</v>
      </c>
      <c r="AP51" s="117">
        <f t="shared" si="27"/>
        <v>0</v>
      </c>
      <c r="AQ51" s="35">
        <f t="shared" si="7"/>
        <v>0</v>
      </c>
      <c r="AR51" s="35">
        <f t="shared" si="8"/>
        <v>-10</v>
      </c>
      <c r="AS51" s="35">
        <f t="shared" si="9"/>
        <v>-10</v>
      </c>
      <c r="AT51" s="35">
        <f t="shared" si="10"/>
        <v>-10</v>
      </c>
      <c r="AU51" s="35">
        <f t="shared" si="11"/>
        <v>-30</v>
      </c>
      <c r="AW51" s="26">
        <f t="shared" si="28"/>
        <v>0</v>
      </c>
      <c r="AX51" s="26">
        <f t="shared" si="12"/>
        <v>0</v>
      </c>
      <c r="AY51" s="26">
        <f t="shared" si="13"/>
        <v>0</v>
      </c>
      <c r="AZ51" s="35">
        <f t="shared" si="14"/>
        <v>0</v>
      </c>
      <c r="BA51" s="35">
        <f t="shared" si="15"/>
        <v>0</v>
      </c>
      <c r="BB51" s="35">
        <f t="shared" si="29"/>
        <v>0</v>
      </c>
      <c r="BC51" s="35">
        <f t="shared" si="16"/>
        <v>0</v>
      </c>
      <c r="BD51" s="35">
        <f t="shared" si="17"/>
        <v>0</v>
      </c>
      <c r="BL51" s="35" t="str">
        <f t="shared" si="18"/>
        <v>,    -   113</v>
      </c>
    </row>
    <row r="52" spans="1:64" s="25" customFormat="1" ht="15" customHeight="1">
      <c r="A52" s="109">
        <f t="shared" si="19"/>
        <v>47</v>
      </c>
      <c r="B52" s="92"/>
      <c r="C52" s="73"/>
      <c r="D52" s="74"/>
      <c r="E52" s="56"/>
      <c r="F52" s="57">
        <f t="shared" si="20"/>
        <v>113</v>
      </c>
      <c r="G52" s="85"/>
      <c r="H52" s="75"/>
      <c r="I52" s="76"/>
      <c r="J52" s="77"/>
      <c r="K52" s="61" t="str">
        <f>'allg. Daten'!C8</f>
        <v>Vereinsname</v>
      </c>
      <c r="L52" s="78"/>
      <c r="M52" s="91"/>
      <c r="N52" s="81"/>
      <c r="O52" s="81"/>
      <c r="P52" s="80"/>
      <c r="Q52" s="80"/>
      <c r="R52" s="80"/>
      <c r="S52" s="80"/>
      <c r="T52" s="81"/>
      <c r="U52" s="81"/>
      <c r="V52" s="81"/>
      <c r="W52" s="81"/>
      <c r="X52" s="81"/>
      <c r="Y52" s="81"/>
      <c r="Z52" s="81"/>
      <c r="AA52" s="82"/>
      <c r="AB52" s="74"/>
      <c r="AC52" s="74"/>
      <c r="AD52" s="74"/>
      <c r="AE52" s="74"/>
      <c r="AF52" s="50">
        <f t="shared" si="21"/>
        <v>0</v>
      </c>
      <c r="AG52" s="35">
        <f t="shared" si="22"/>
        <v>0</v>
      </c>
      <c r="AH52" s="35">
        <f t="shared" si="23"/>
        <v>0</v>
      </c>
      <c r="AI52" s="35">
        <f t="shared" si="24"/>
        <v>0</v>
      </c>
      <c r="AK52" s="35">
        <f t="shared" si="25"/>
        <v>0</v>
      </c>
      <c r="AL52" s="35">
        <f t="shared" si="26"/>
        <v>0</v>
      </c>
      <c r="AM52" s="35">
        <f t="shared" si="4"/>
        <v>0</v>
      </c>
      <c r="AN52" s="35">
        <f t="shared" si="5"/>
        <v>0</v>
      </c>
      <c r="AO52" s="35">
        <f t="shared" si="6"/>
        <v>0</v>
      </c>
      <c r="AP52" s="117">
        <f t="shared" si="27"/>
        <v>0</v>
      </c>
      <c r="AQ52" s="35">
        <f t="shared" si="7"/>
        <v>0</v>
      </c>
      <c r="AR52" s="35">
        <f t="shared" si="8"/>
        <v>-10</v>
      </c>
      <c r="AS52" s="35">
        <f t="shared" si="9"/>
        <v>-10</v>
      </c>
      <c r="AT52" s="35">
        <f t="shared" si="10"/>
        <v>-10</v>
      </c>
      <c r="AU52" s="35">
        <f t="shared" si="11"/>
        <v>-30</v>
      </c>
      <c r="AW52" s="26">
        <f t="shared" si="28"/>
        <v>0</v>
      </c>
      <c r="AX52" s="26">
        <f t="shared" si="12"/>
        <v>0</v>
      </c>
      <c r="AY52" s="26">
        <f t="shared" si="13"/>
        <v>0</v>
      </c>
      <c r="AZ52" s="35">
        <f t="shared" si="14"/>
        <v>0</v>
      </c>
      <c r="BA52" s="35">
        <f t="shared" si="15"/>
        <v>0</v>
      </c>
      <c r="BB52" s="35">
        <f t="shared" si="29"/>
        <v>0</v>
      </c>
      <c r="BC52" s="35">
        <f t="shared" si="16"/>
        <v>0</v>
      </c>
      <c r="BD52" s="35">
        <f t="shared" si="17"/>
        <v>0</v>
      </c>
      <c r="BL52" s="35" t="str">
        <f t="shared" si="18"/>
        <v>,    -   113</v>
      </c>
    </row>
    <row r="53" spans="1:64" s="25" customFormat="1" ht="15" customHeight="1">
      <c r="A53" s="109">
        <f t="shared" si="19"/>
        <v>48</v>
      </c>
      <c r="B53" s="54"/>
      <c r="C53" s="54"/>
      <c r="D53" s="74"/>
      <c r="E53" s="56"/>
      <c r="F53" s="57">
        <f t="shared" si="20"/>
        <v>113</v>
      </c>
      <c r="G53" s="74"/>
      <c r="H53" s="75"/>
      <c r="I53" s="76"/>
      <c r="J53" s="77"/>
      <c r="K53" s="61" t="str">
        <f>'allg. Daten'!C8</f>
        <v>Vereinsname</v>
      </c>
      <c r="L53" s="78"/>
      <c r="M53" s="79"/>
      <c r="N53" s="80"/>
      <c r="O53" s="80"/>
      <c r="P53" s="80"/>
      <c r="Q53" s="80"/>
      <c r="R53" s="80"/>
      <c r="S53" s="80"/>
      <c r="T53" s="81"/>
      <c r="U53" s="81"/>
      <c r="V53" s="81"/>
      <c r="W53" s="81"/>
      <c r="X53" s="81"/>
      <c r="Y53" s="81"/>
      <c r="Z53" s="81"/>
      <c r="AA53" s="82"/>
      <c r="AB53" s="74"/>
      <c r="AC53" s="74"/>
      <c r="AD53" s="74"/>
      <c r="AE53" s="74"/>
      <c r="AF53" s="50">
        <f t="shared" si="21"/>
        <v>0</v>
      </c>
      <c r="AG53" s="35">
        <f t="shared" si="22"/>
        <v>0</v>
      </c>
      <c r="AH53" s="35">
        <f t="shared" si="23"/>
        <v>0</v>
      </c>
      <c r="AI53" s="35">
        <f t="shared" si="24"/>
        <v>0</v>
      </c>
      <c r="AK53" s="35">
        <f t="shared" si="25"/>
        <v>0</v>
      </c>
      <c r="AL53" s="35">
        <f t="shared" si="26"/>
        <v>0</v>
      </c>
      <c r="AM53" s="35">
        <f t="shared" si="4"/>
        <v>0</v>
      </c>
      <c r="AN53" s="35">
        <f t="shared" si="5"/>
        <v>0</v>
      </c>
      <c r="AO53" s="35">
        <f t="shared" si="6"/>
        <v>0</v>
      </c>
      <c r="AP53" s="117">
        <f t="shared" si="27"/>
        <v>0</v>
      </c>
      <c r="AQ53" s="35">
        <f t="shared" si="7"/>
        <v>0</v>
      </c>
      <c r="AR53" s="35">
        <f t="shared" si="8"/>
        <v>-10</v>
      </c>
      <c r="AS53" s="35">
        <f t="shared" si="9"/>
        <v>-10</v>
      </c>
      <c r="AT53" s="35">
        <f t="shared" si="10"/>
        <v>-10</v>
      </c>
      <c r="AU53" s="35">
        <f t="shared" si="11"/>
        <v>-30</v>
      </c>
      <c r="AW53" s="26">
        <f t="shared" si="28"/>
        <v>0</v>
      </c>
      <c r="AX53" s="26">
        <f t="shared" si="12"/>
        <v>0</v>
      </c>
      <c r="AY53" s="26">
        <f t="shared" si="13"/>
        <v>0</v>
      </c>
      <c r="AZ53" s="35">
        <f t="shared" si="14"/>
        <v>0</v>
      </c>
      <c r="BA53" s="35">
        <f t="shared" si="15"/>
        <v>0</v>
      </c>
      <c r="BB53" s="35">
        <f t="shared" si="29"/>
        <v>0</v>
      </c>
      <c r="BC53" s="35">
        <f t="shared" si="16"/>
        <v>0</v>
      </c>
      <c r="BD53" s="35">
        <f t="shared" si="17"/>
        <v>0</v>
      </c>
      <c r="BL53" s="35" t="str">
        <f t="shared" si="18"/>
        <v>,    -   113</v>
      </c>
    </row>
    <row r="54" spans="1:64" s="25" customFormat="1" ht="15" customHeight="1">
      <c r="A54" s="109">
        <f t="shared" si="19"/>
        <v>49</v>
      </c>
      <c r="B54" s="54"/>
      <c r="C54" s="54"/>
      <c r="D54" s="74"/>
      <c r="E54" s="56"/>
      <c r="F54" s="57">
        <f t="shared" si="20"/>
        <v>113</v>
      </c>
      <c r="G54" s="74"/>
      <c r="H54" s="75"/>
      <c r="I54" s="76"/>
      <c r="J54" s="77"/>
      <c r="K54" s="61" t="str">
        <f>'allg. Daten'!C8</f>
        <v>Vereinsname</v>
      </c>
      <c r="L54" s="78"/>
      <c r="M54" s="79"/>
      <c r="N54" s="80"/>
      <c r="O54" s="80"/>
      <c r="P54" s="80"/>
      <c r="Q54" s="80"/>
      <c r="R54" s="80"/>
      <c r="S54" s="80"/>
      <c r="T54" s="81"/>
      <c r="U54" s="81"/>
      <c r="V54" s="81"/>
      <c r="W54" s="81"/>
      <c r="X54" s="81"/>
      <c r="Y54" s="81"/>
      <c r="Z54" s="81"/>
      <c r="AA54" s="82"/>
      <c r="AB54" s="74"/>
      <c r="AC54" s="74"/>
      <c r="AD54" s="74"/>
      <c r="AE54" s="74"/>
      <c r="AF54" s="50">
        <f t="shared" si="21"/>
        <v>0</v>
      </c>
      <c r="AG54" s="35">
        <f t="shared" si="22"/>
        <v>0</v>
      </c>
      <c r="AH54" s="35">
        <f t="shared" si="23"/>
        <v>0</v>
      </c>
      <c r="AI54" s="35">
        <f t="shared" si="24"/>
        <v>0</v>
      </c>
      <c r="AK54" s="35">
        <f t="shared" si="25"/>
        <v>0</v>
      </c>
      <c r="AL54" s="35">
        <f t="shared" si="26"/>
        <v>0</v>
      </c>
      <c r="AM54" s="35">
        <f t="shared" si="4"/>
        <v>0</v>
      </c>
      <c r="AN54" s="35">
        <f t="shared" si="5"/>
        <v>0</v>
      </c>
      <c r="AO54" s="35">
        <f t="shared" si="6"/>
        <v>0</v>
      </c>
      <c r="AP54" s="117">
        <f t="shared" si="27"/>
        <v>0</v>
      </c>
      <c r="AQ54" s="35">
        <f t="shared" si="7"/>
        <v>0</v>
      </c>
      <c r="AR54" s="35">
        <f t="shared" si="8"/>
        <v>-10</v>
      </c>
      <c r="AS54" s="35">
        <f t="shared" si="9"/>
        <v>-10</v>
      </c>
      <c r="AT54" s="35">
        <f t="shared" si="10"/>
        <v>-10</v>
      </c>
      <c r="AU54" s="35">
        <f t="shared" si="11"/>
        <v>-30</v>
      </c>
      <c r="AW54" s="26">
        <f t="shared" si="28"/>
        <v>0</v>
      </c>
      <c r="AX54" s="26">
        <f t="shared" si="12"/>
        <v>0</v>
      </c>
      <c r="AY54" s="26">
        <f t="shared" si="13"/>
        <v>0</v>
      </c>
      <c r="AZ54" s="35">
        <f t="shared" si="14"/>
        <v>0</v>
      </c>
      <c r="BA54" s="35">
        <f t="shared" si="15"/>
        <v>0</v>
      </c>
      <c r="BB54" s="35">
        <f t="shared" si="29"/>
        <v>0</v>
      </c>
      <c r="BC54" s="35">
        <f t="shared" si="16"/>
        <v>0</v>
      </c>
      <c r="BD54" s="35">
        <f t="shared" si="17"/>
        <v>0</v>
      </c>
      <c r="BL54" s="35" t="str">
        <f t="shared" si="18"/>
        <v>,    -   113</v>
      </c>
    </row>
    <row r="55" spans="1:64" s="25" customFormat="1" ht="15" customHeight="1">
      <c r="A55" s="109">
        <f t="shared" si="19"/>
        <v>50</v>
      </c>
      <c r="B55" s="93"/>
      <c r="C55" s="93"/>
      <c r="D55" s="74"/>
      <c r="E55" s="56"/>
      <c r="F55" s="57">
        <f t="shared" si="20"/>
        <v>113</v>
      </c>
      <c r="G55" s="74"/>
      <c r="H55" s="74"/>
      <c r="I55" s="89"/>
      <c r="J55" s="90"/>
      <c r="K55" s="61" t="str">
        <f>'allg. Daten'!C8</f>
        <v>Vereinsname</v>
      </c>
      <c r="L55" s="94"/>
      <c r="M55" s="9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74"/>
      <c r="AC55" s="74"/>
      <c r="AD55" s="74"/>
      <c r="AE55" s="74"/>
      <c r="AF55" s="50">
        <f t="shared" si="21"/>
        <v>0</v>
      </c>
      <c r="AG55" s="35">
        <f t="shared" si="22"/>
        <v>0</v>
      </c>
      <c r="AH55" s="35">
        <f t="shared" si="23"/>
        <v>0</v>
      </c>
      <c r="AI55" s="35">
        <f t="shared" si="24"/>
        <v>0</v>
      </c>
      <c r="AK55" s="35">
        <f t="shared" si="25"/>
        <v>0</v>
      </c>
      <c r="AL55" s="35">
        <f t="shared" si="26"/>
        <v>0</v>
      </c>
      <c r="AM55" s="35">
        <f t="shared" si="4"/>
        <v>0</v>
      </c>
      <c r="AN55" s="35">
        <f t="shared" si="5"/>
        <v>0</v>
      </c>
      <c r="AO55" s="35">
        <f t="shared" si="6"/>
        <v>0</v>
      </c>
      <c r="AP55" s="117">
        <f t="shared" si="27"/>
        <v>0</v>
      </c>
      <c r="AQ55" s="35">
        <f t="shared" si="7"/>
        <v>0</v>
      </c>
      <c r="AR55" s="35">
        <f t="shared" si="8"/>
        <v>-10</v>
      </c>
      <c r="AS55" s="35">
        <f t="shared" si="9"/>
        <v>-10</v>
      </c>
      <c r="AT55" s="35">
        <f t="shared" si="10"/>
        <v>-10</v>
      </c>
      <c r="AU55" s="35">
        <f t="shared" si="11"/>
        <v>-30</v>
      </c>
      <c r="AW55" s="26">
        <f t="shared" si="28"/>
        <v>0</v>
      </c>
      <c r="AX55" s="26">
        <f t="shared" si="12"/>
        <v>0</v>
      </c>
      <c r="AY55" s="26">
        <f t="shared" si="13"/>
        <v>0</v>
      </c>
      <c r="AZ55" s="35">
        <f t="shared" si="14"/>
        <v>0</v>
      </c>
      <c r="BA55" s="35">
        <f t="shared" si="15"/>
        <v>0</v>
      </c>
      <c r="BB55" s="35">
        <f t="shared" si="29"/>
        <v>0</v>
      </c>
      <c r="BC55" s="35">
        <f t="shared" si="16"/>
        <v>0</v>
      </c>
      <c r="BD55" s="35">
        <f t="shared" si="17"/>
        <v>0</v>
      </c>
      <c r="BL55" s="35" t="str">
        <f t="shared" si="18"/>
        <v>,    -   113</v>
      </c>
    </row>
    <row r="56" spans="1:64" s="25" customFormat="1" ht="15" customHeight="1">
      <c r="A56" s="109">
        <f t="shared" si="19"/>
        <v>51</v>
      </c>
      <c r="B56" s="93"/>
      <c r="C56" s="93"/>
      <c r="D56" s="74"/>
      <c r="E56" s="56"/>
      <c r="F56" s="57">
        <f t="shared" si="20"/>
        <v>113</v>
      </c>
      <c r="G56" s="74"/>
      <c r="H56" s="74"/>
      <c r="I56" s="89"/>
      <c r="J56" s="90"/>
      <c r="K56" s="61" t="str">
        <f>'allg. Daten'!C8</f>
        <v>Vereinsname</v>
      </c>
      <c r="L56" s="74"/>
      <c r="M56" s="9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74"/>
      <c r="AC56" s="74"/>
      <c r="AD56" s="74"/>
      <c r="AE56" s="74"/>
      <c r="AF56" s="50">
        <f t="shared" si="21"/>
        <v>0</v>
      </c>
      <c r="AG56" s="35">
        <f t="shared" si="22"/>
        <v>0</v>
      </c>
      <c r="AH56" s="35">
        <f t="shared" si="23"/>
        <v>0</v>
      </c>
      <c r="AI56" s="35">
        <f t="shared" si="24"/>
        <v>0</v>
      </c>
      <c r="AK56" s="35">
        <f t="shared" si="25"/>
        <v>0</v>
      </c>
      <c r="AL56" s="35">
        <f t="shared" si="26"/>
        <v>0</v>
      </c>
      <c r="AM56" s="35">
        <f t="shared" si="4"/>
        <v>0</v>
      </c>
      <c r="AN56" s="35">
        <f t="shared" si="5"/>
        <v>0</v>
      </c>
      <c r="AO56" s="35">
        <f t="shared" si="6"/>
        <v>0</v>
      </c>
      <c r="AP56" s="117">
        <f t="shared" si="27"/>
        <v>0</v>
      </c>
      <c r="AQ56" s="35">
        <f t="shared" si="7"/>
        <v>0</v>
      </c>
      <c r="AR56" s="35">
        <f t="shared" si="8"/>
        <v>-10</v>
      </c>
      <c r="AS56" s="35">
        <f t="shared" si="9"/>
        <v>-10</v>
      </c>
      <c r="AT56" s="35">
        <f t="shared" si="10"/>
        <v>-10</v>
      </c>
      <c r="AU56" s="35">
        <f t="shared" si="11"/>
        <v>-30</v>
      </c>
      <c r="AW56" s="26">
        <f t="shared" si="28"/>
        <v>0</v>
      </c>
      <c r="AX56" s="26">
        <f t="shared" si="12"/>
        <v>0</v>
      </c>
      <c r="AY56" s="26">
        <f t="shared" si="13"/>
        <v>0</v>
      </c>
      <c r="AZ56" s="35">
        <f t="shared" si="14"/>
        <v>0</v>
      </c>
      <c r="BA56" s="35">
        <f t="shared" si="15"/>
        <v>0</v>
      </c>
      <c r="BB56" s="35">
        <f t="shared" si="29"/>
        <v>0</v>
      </c>
      <c r="BC56" s="35">
        <f t="shared" si="16"/>
        <v>0</v>
      </c>
      <c r="BD56" s="35">
        <f t="shared" si="17"/>
        <v>0</v>
      </c>
      <c r="BL56" s="35" t="str">
        <f t="shared" si="18"/>
        <v>,    -   113</v>
      </c>
    </row>
    <row r="57" spans="1:64" s="25" customFormat="1" ht="15" customHeight="1">
      <c r="A57" s="109">
        <f t="shared" si="19"/>
        <v>52</v>
      </c>
      <c r="B57" s="93"/>
      <c r="C57" s="93"/>
      <c r="D57" s="74"/>
      <c r="E57" s="56"/>
      <c r="F57" s="57">
        <f t="shared" si="20"/>
        <v>113</v>
      </c>
      <c r="G57" s="74"/>
      <c r="H57" s="74"/>
      <c r="I57" s="89"/>
      <c r="J57" s="90"/>
      <c r="K57" s="61" t="str">
        <f>'allg. Daten'!C8</f>
        <v>Vereinsname</v>
      </c>
      <c r="L57" s="74"/>
      <c r="M57" s="9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74"/>
      <c r="AC57" s="74"/>
      <c r="AD57" s="74"/>
      <c r="AE57" s="74"/>
      <c r="AF57" s="50">
        <f t="shared" si="21"/>
        <v>0</v>
      </c>
      <c r="AG57" s="35">
        <f t="shared" si="22"/>
        <v>0</v>
      </c>
      <c r="AH57" s="35">
        <f t="shared" si="23"/>
        <v>0</v>
      </c>
      <c r="AI57" s="35">
        <f t="shared" si="24"/>
        <v>0</v>
      </c>
      <c r="AK57" s="35">
        <f t="shared" si="25"/>
        <v>0</v>
      </c>
      <c r="AL57" s="35">
        <f t="shared" si="26"/>
        <v>0</v>
      </c>
      <c r="AM57" s="35">
        <f t="shared" si="4"/>
        <v>0</v>
      </c>
      <c r="AN57" s="35">
        <f t="shared" si="5"/>
        <v>0</v>
      </c>
      <c r="AO57" s="35">
        <f t="shared" si="6"/>
        <v>0</v>
      </c>
      <c r="AP57" s="117">
        <f t="shared" si="27"/>
        <v>0</v>
      </c>
      <c r="AQ57" s="35">
        <f t="shared" si="7"/>
        <v>0</v>
      </c>
      <c r="AR57" s="35">
        <f t="shared" si="8"/>
        <v>-10</v>
      </c>
      <c r="AS57" s="35">
        <f t="shared" si="9"/>
        <v>-10</v>
      </c>
      <c r="AT57" s="35">
        <f t="shared" si="10"/>
        <v>-10</v>
      </c>
      <c r="AU57" s="35">
        <f t="shared" si="11"/>
        <v>-30</v>
      </c>
      <c r="AW57" s="26">
        <f t="shared" si="28"/>
        <v>0</v>
      </c>
      <c r="AX57" s="26">
        <f t="shared" si="12"/>
        <v>0</v>
      </c>
      <c r="AY57" s="26">
        <f t="shared" si="13"/>
        <v>0</v>
      </c>
      <c r="AZ57" s="35">
        <f t="shared" si="14"/>
        <v>0</v>
      </c>
      <c r="BA57" s="35">
        <f t="shared" si="15"/>
        <v>0</v>
      </c>
      <c r="BB57" s="35">
        <f t="shared" si="29"/>
        <v>0</v>
      </c>
      <c r="BC57" s="35">
        <f t="shared" si="16"/>
        <v>0</v>
      </c>
      <c r="BD57" s="35">
        <f t="shared" si="17"/>
        <v>0</v>
      </c>
      <c r="BL57" s="35" t="str">
        <f t="shared" si="18"/>
        <v>,    -   113</v>
      </c>
    </row>
    <row r="58" spans="1:64" s="25" customFormat="1" ht="15" customHeight="1">
      <c r="A58" s="109">
        <f t="shared" si="19"/>
        <v>53</v>
      </c>
      <c r="B58" s="93"/>
      <c r="C58" s="93"/>
      <c r="D58" s="74"/>
      <c r="E58" s="56"/>
      <c r="F58" s="57">
        <f t="shared" si="20"/>
        <v>113</v>
      </c>
      <c r="G58" s="74"/>
      <c r="H58" s="74"/>
      <c r="I58" s="89"/>
      <c r="J58" s="90"/>
      <c r="K58" s="61" t="str">
        <f>'allg. Daten'!C8</f>
        <v>Vereinsname</v>
      </c>
      <c r="L58" s="74"/>
      <c r="M58" s="9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4"/>
      <c r="AC58" s="74"/>
      <c r="AD58" s="74"/>
      <c r="AE58" s="74"/>
      <c r="AF58" s="50">
        <f t="shared" si="21"/>
        <v>0</v>
      </c>
      <c r="AG58" s="35">
        <f t="shared" si="22"/>
        <v>0</v>
      </c>
      <c r="AH58" s="35">
        <f t="shared" si="23"/>
        <v>0</v>
      </c>
      <c r="AI58" s="35">
        <f t="shared" si="24"/>
        <v>0</v>
      </c>
      <c r="AK58" s="35">
        <f t="shared" si="25"/>
        <v>0</v>
      </c>
      <c r="AL58" s="35">
        <f t="shared" si="26"/>
        <v>0</v>
      </c>
      <c r="AM58" s="35">
        <f t="shared" si="4"/>
        <v>0</v>
      </c>
      <c r="AN58" s="35">
        <f t="shared" si="5"/>
        <v>0</v>
      </c>
      <c r="AO58" s="35">
        <f t="shared" si="6"/>
        <v>0</v>
      </c>
      <c r="AP58" s="117">
        <f t="shared" si="27"/>
        <v>0</v>
      </c>
      <c r="AQ58" s="35">
        <f t="shared" si="7"/>
        <v>0</v>
      </c>
      <c r="AR58" s="35">
        <f t="shared" si="8"/>
        <v>-10</v>
      </c>
      <c r="AS58" s="35">
        <f t="shared" si="9"/>
        <v>-10</v>
      </c>
      <c r="AT58" s="35">
        <f t="shared" si="10"/>
        <v>-10</v>
      </c>
      <c r="AU58" s="35">
        <f t="shared" si="11"/>
        <v>-30</v>
      </c>
      <c r="AW58" s="26">
        <f t="shared" si="28"/>
        <v>0</v>
      </c>
      <c r="AX58" s="26">
        <f t="shared" si="12"/>
        <v>0</v>
      </c>
      <c r="AY58" s="26">
        <f t="shared" si="13"/>
        <v>0</v>
      </c>
      <c r="AZ58" s="35">
        <f t="shared" si="14"/>
        <v>0</v>
      </c>
      <c r="BA58" s="35">
        <f t="shared" si="15"/>
        <v>0</v>
      </c>
      <c r="BB58" s="35">
        <f t="shared" si="29"/>
        <v>0</v>
      </c>
      <c r="BC58" s="35">
        <f t="shared" si="16"/>
        <v>0</v>
      </c>
      <c r="BD58" s="35">
        <f t="shared" si="17"/>
        <v>0</v>
      </c>
      <c r="BL58" s="35" t="str">
        <f t="shared" si="18"/>
        <v>,    -   113</v>
      </c>
    </row>
    <row r="59" spans="1:64" s="25" customFormat="1" ht="15" customHeight="1">
      <c r="A59" s="109">
        <f t="shared" si="19"/>
        <v>54</v>
      </c>
      <c r="B59" s="93"/>
      <c r="C59" s="93"/>
      <c r="D59" s="74"/>
      <c r="E59" s="56"/>
      <c r="F59" s="57">
        <f t="shared" si="20"/>
        <v>113</v>
      </c>
      <c r="G59" s="74"/>
      <c r="H59" s="74"/>
      <c r="I59" s="89"/>
      <c r="J59" s="90"/>
      <c r="K59" s="61" t="str">
        <f>'allg. Daten'!C8</f>
        <v>Vereinsname</v>
      </c>
      <c r="L59" s="74"/>
      <c r="M59" s="9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74"/>
      <c r="AC59" s="74"/>
      <c r="AD59" s="74"/>
      <c r="AE59" s="74"/>
      <c r="AF59" s="50">
        <f t="shared" si="21"/>
        <v>0</v>
      </c>
      <c r="AG59" s="35">
        <f t="shared" si="22"/>
        <v>0</v>
      </c>
      <c r="AH59" s="35">
        <f t="shared" si="23"/>
        <v>0</v>
      </c>
      <c r="AI59" s="35">
        <f t="shared" si="24"/>
        <v>0</v>
      </c>
      <c r="AK59" s="35">
        <f t="shared" si="25"/>
        <v>0</v>
      </c>
      <c r="AL59" s="35">
        <f t="shared" si="26"/>
        <v>0</v>
      </c>
      <c r="AM59" s="35">
        <f t="shared" si="4"/>
        <v>0</v>
      </c>
      <c r="AN59" s="35">
        <f t="shared" si="5"/>
        <v>0</v>
      </c>
      <c r="AO59" s="35">
        <f t="shared" si="6"/>
        <v>0</v>
      </c>
      <c r="AP59" s="117">
        <f t="shared" si="27"/>
        <v>0</v>
      </c>
      <c r="AQ59" s="35">
        <f t="shared" si="7"/>
        <v>0</v>
      </c>
      <c r="AR59" s="35">
        <f t="shared" si="8"/>
        <v>-10</v>
      </c>
      <c r="AS59" s="35">
        <f t="shared" si="9"/>
        <v>-10</v>
      </c>
      <c r="AT59" s="35">
        <f t="shared" si="10"/>
        <v>-10</v>
      </c>
      <c r="AU59" s="35">
        <f t="shared" si="11"/>
        <v>-30</v>
      </c>
      <c r="AW59" s="26">
        <f t="shared" si="28"/>
        <v>0</v>
      </c>
      <c r="AX59" s="26">
        <f t="shared" si="12"/>
        <v>0</v>
      </c>
      <c r="AY59" s="26">
        <f t="shared" si="13"/>
        <v>0</v>
      </c>
      <c r="AZ59" s="35">
        <f t="shared" si="14"/>
        <v>0</v>
      </c>
      <c r="BA59" s="35">
        <f t="shared" si="15"/>
        <v>0</v>
      </c>
      <c r="BB59" s="35">
        <f t="shared" si="29"/>
        <v>0</v>
      </c>
      <c r="BC59" s="35">
        <f t="shared" si="16"/>
        <v>0</v>
      </c>
      <c r="BD59" s="35">
        <f t="shared" si="17"/>
        <v>0</v>
      </c>
      <c r="BL59" s="35" t="str">
        <f t="shared" si="18"/>
        <v>,    -   113</v>
      </c>
    </row>
    <row r="60" spans="1:64" s="25" customFormat="1" ht="15" customHeight="1">
      <c r="A60" s="109">
        <f t="shared" si="19"/>
        <v>55</v>
      </c>
      <c r="B60" s="93"/>
      <c r="C60" s="93"/>
      <c r="D60" s="74"/>
      <c r="E60" s="56"/>
      <c r="F60" s="57">
        <f t="shared" si="20"/>
        <v>113</v>
      </c>
      <c r="G60" s="74"/>
      <c r="H60" s="74"/>
      <c r="I60" s="89"/>
      <c r="J60" s="90"/>
      <c r="K60" s="61" t="str">
        <f>'allg. Daten'!C8</f>
        <v>Vereinsname</v>
      </c>
      <c r="L60" s="74"/>
      <c r="M60" s="9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2"/>
      <c r="AB60" s="74"/>
      <c r="AC60" s="74"/>
      <c r="AD60" s="74"/>
      <c r="AE60" s="74"/>
      <c r="AF60" s="50">
        <f t="shared" si="21"/>
        <v>0</v>
      </c>
      <c r="AG60" s="35">
        <f t="shared" si="22"/>
        <v>0</v>
      </c>
      <c r="AH60" s="35">
        <f t="shared" si="23"/>
        <v>0</v>
      </c>
      <c r="AI60" s="35">
        <f t="shared" si="24"/>
        <v>0</v>
      </c>
      <c r="AK60" s="35">
        <f t="shared" si="25"/>
        <v>0</v>
      </c>
      <c r="AL60" s="35">
        <f t="shared" si="26"/>
        <v>0</v>
      </c>
      <c r="AM60" s="35">
        <f t="shared" si="4"/>
        <v>0</v>
      </c>
      <c r="AN60" s="35">
        <f t="shared" si="5"/>
        <v>0</v>
      </c>
      <c r="AO60" s="35">
        <f t="shared" si="6"/>
        <v>0</v>
      </c>
      <c r="AP60" s="117">
        <f t="shared" si="27"/>
        <v>0</v>
      </c>
      <c r="AQ60" s="35">
        <f t="shared" si="7"/>
        <v>0</v>
      </c>
      <c r="AR60" s="35">
        <f t="shared" si="8"/>
        <v>-10</v>
      </c>
      <c r="AS60" s="35">
        <f t="shared" si="9"/>
        <v>-10</v>
      </c>
      <c r="AT60" s="35">
        <f t="shared" si="10"/>
        <v>-10</v>
      </c>
      <c r="AU60" s="35">
        <f t="shared" si="11"/>
        <v>-30</v>
      </c>
      <c r="AW60" s="26">
        <f t="shared" si="28"/>
        <v>0</v>
      </c>
      <c r="AX60" s="26">
        <f t="shared" si="12"/>
        <v>0</v>
      </c>
      <c r="AY60" s="26">
        <f t="shared" si="13"/>
        <v>0</v>
      </c>
      <c r="AZ60" s="35">
        <f t="shared" si="14"/>
        <v>0</v>
      </c>
      <c r="BA60" s="35">
        <f t="shared" si="15"/>
        <v>0</v>
      </c>
      <c r="BB60" s="35">
        <f t="shared" si="29"/>
        <v>0</v>
      </c>
      <c r="BC60" s="35">
        <f t="shared" si="16"/>
        <v>0</v>
      </c>
      <c r="BD60" s="35">
        <f t="shared" si="17"/>
        <v>0</v>
      </c>
      <c r="BL60" s="35" t="str">
        <f t="shared" si="18"/>
        <v>,    -   113</v>
      </c>
    </row>
    <row r="61" spans="1:64" s="25" customFormat="1" ht="15" customHeight="1">
      <c r="A61" s="109">
        <f t="shared" si="19"/>
        <v>56</v>
      </c>
      <c r="B61" s="93"/>
      <c r="C61" s="93"/>
      <c r="D61" s="74"/>
      <c r="E61" s="56"/>
      <c r="F61" s="57">
        <f t="shared" si="20"/>
        <v>113</v>
      </c>
      <c r="G61" s="74"/>
      <c r="H61" s="74"/>
      <c r="I61" s="89"/>
      <c r="J61" s="90"/>
      <c r="K61" s="61" t="str">
        <f>'allg. Daten'!C8</f>
        <v>Vereinsname</v>
      </c>
      <c r="L61" s="74"/>
      <c r="M61" s="9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74"/>
      <c r="AC61" s="74"/>
      <c r="AD61" s="74"/>
      <c r="AE61" s="74"/>
      <c r="AF61" s="50">
        <f t="shared" si="21"/>
        <v>0</v>
      </c>
      <c r="AG61" s="35">
        <f t="shared" si="22"/>
        <v>0</v>
      </c>
      <c r="AH61" s="35">
        <f t="shared" si="23"/>
        <v>0</v>
      </c>
      <c r="AI61" s="35">
        <f t="shared" si="24"/>
        <v>0</v>
      </c>
      <c r="AK61" s="35">
        <f t="shared" si="25"/>
        <v>0</v>
      </c>
      <c r="AL61" s="35">
        <f t="shared" si="26"/>
        <v>0</v>
      </c>
      <c r="AM61" s="35">
        <f t="shared" si="4"/>
        <v>0</v>
      </c>
      <c r="AN61" s="35">
        <f t="shared" si="5"/>
        <v>0</v>
      </c>
      <c r="AO61" s="35">
        <f t="shared" si="6"/>
        <v>0</v>
      </c>
      <c r="AP61" s="117">
        <f t="shared" si="27"/>
        <v>0</v>
      </c>
      <c r="AQ61" s="35">
        <f t="shared" si="7"/>
        <v>0</v>
      </c>
      <c r="AR61" s="35">
        <f t="shared" si="8"/>
        <v>-10</v>
      </c>
      <c r="AS61" s="35">
        <f t="shared" si="9"/>
        <v>-10</v>
      </c>
      <c r="AT61" s="35">
        <f t="shared" si="10"/>
        <v>-10</v>
      </c>
      <c r="AU61" s="35">
        <f t="shared" si="11"/>
        <v>-30</v>
      </c>
      <c r="AW61" s="26">
        <f t="shared" si="28"/>
        <v>0</v>
      </c>
      <c r="AX61" s="26">
        <f t="shared" si="12"/>
        <v>0</v>
      </c>
      <c r="AY61" s="26">
        <f t="shared" si="13"/>
        <v>0</v>
      </c>
      <c r="AZ61" s="35">
        <f t="shared" si="14"/>
        <v>0</v>
      </c>
      <c r="BA61" s="35">
        <f t="shared" si="15"/>
        <v>0</v>
      </c>
      <c r="BB61" s="35">
        <f t="shared" si="29"/>
        <v>0</v>
      </c>
      <c r="BC61" s="35">
        <f t="shared" si="16"/>
        <v>0</v>
      </c>
      <c r="BD61" s="35">
        <f t="shared" si="17"/>
        <v>0</v>
      </c>
      <c r="BL61" s="35" t="str">
        <f t="shared" si="18"/>
        <v>,    -   113</v>
      </c>
    </row>
    <row r="62" spans="1:64" s="25" customFormat="1" ht="15" customHeight="1">
      <c r="A62" s="109">
        <f t="shared" si="19"/>
        <v>57</v>
      </c>
      <c r="B62" s="93"/>
      <c r="C62" s="93"/>
      <c r="D62" s="74"/>
      <c r="E62" s="56"/>
      <c r="F62" s="57">
        <f t="shared" si="20"/>
        <v>113</v>
      </c>
      <c r="G62" s="74"/>
      <c r="H62" s="74"/>
      <c r="I62" s="89"/>
      <c r="J62" s="90"/>
      <c r="K62" s="61" t="str">
        <f>'allg. Daten'!C8</f>
        <v>Vereinsname</v>
      </c>
      <c r="L62" s="74"/>
      <c r="M62" s="9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2"/>
      <c r="AB62" s="74"/>
      <c r="AC62" s="74"/>
      <c r="AD62" s="74"/>
      <c r="AE62" s="74"/>
      <c r="AF62" s="50">
        <f t="shared" si="21"/>
        <v>0</v>
      </c>
      <c r="AG62" s="35">
        <f t="shared" si="22"/>
        <v>0</v>
      </c>
      <c r="AH62" s="35">
        <f t="shared" si="23"/>
        <v>0</v>
      </c>
      <c r="AI62" s="35">
        <f t="shared" si="24"/>
        <v>0</v>
      </c>
      <c r="AK62" s="35">
        <f t="shared" si="25"/>
        <v>0</v>
      </c>
      <c r="AL62" s="35">
        <f t="shared" si="26"/>
        <v>0</v>
      </c>
      <c r="AM62" s="35">
        <f t="shared" si="4"/>
        <v>0</v>
      </c>
      <c r="AN62" s="35">
        <f t="shared" si="5"/>
        <v>0</v>
      </c>
      <c r="AO62" s="35">
        <f t="shared" si="6"/>
        <v>0</v>
      </c>
      <c r="AP62" s="117">
        <f t="shared" si="27"/>
        <v>0</v>
      </c>
      <c r="AQ62" s="35">
        <f t="shared" si="7"/>
        <v>0</v>
      </c>
      <c r="AR62" s="35">
        <f t="shared" si="8"/>
        <v>-10</v>
      </c>
      <c r="AS62" s="35">
        <f t="shared" si="9"/>
        <v>-10</v>
      </c>
      <c r="AT62" s="35">
        <f t="shared" si="10"/>
        <v>-10</v>
      </c>
      <c r="AU62" s="35">
        <f t="shared" si="11"/>
        <v>-30</v>
      </c>
      <c r="AW62" s="26">
        <f t="shared" si="28"/>
        <v>0</v>
      </c>
      <c r="AX62" s="26">
        <f t="shared" si="12"/>
        <v>0</v>
      </c>
      <c r="AY62" s="26">
        <f t="shared" si="13"/>
        <v>0</v>
      </c>
      <c r="AZ62" s="35">
        <f t="shared" si="14"/>
        <v>0</v>
      </c>
      <c r="BA62" s="35">
        <f t="shared" si="15"/>
        <v>0</v>
      </c>
      <c r="BB62" s="35">
        <f t="shared" si="29"/>
        <v>0</v>
      </c>
      <c r="BC62" s="35">
        <f t="shared" si="16"/>
        <v>0</v>
      </c>
      <c r="BD62" s="35">
        <f t="shared" si="17"/>
        <v>0</v>
      </c>
      <c r="BL62" s="35" t="str">
        <f t="shared" si="18"/>
        <v>,    -   113</v>
      </c>
    </row>
    <row r="63" spans="1:64" s="25" customFormat="1" ht="15" customHeight="1">
      <c r="A63" s="109">
        <f t="shared" si="19"/>
        <v>58</v>
      </c>
      <c r="B63" s="93"/>
      <c r="C63" s="93"/>
      <c r="D63" s="74"/>
      <c r="E63" s="56"/>
      <c r="F63" s="57">
        <f t="shared" si="20"/>
        <v>113</v>
      </c>
      <c r="G63" s="74"/>
      <c r="H63" s="74"/>
      <c r="I63" s="89"/>
      <c r="J63" s="90"/>
      <c r="K63" s="61" t="str">
        <f>'allg. Daten'!C8</f>
        <v>Vereinsname</v>
      </c>
      <c r="L63" s="74"/>
      <c r="M63" s="9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2"/>
      <c r="AB63" s="74"/>
      <c r="AC63" s="74"/>
      <c r="AD63" s="74"/>
      <c r="AE63" s="74"/>
      <c r="AF63" s="50">
        <f t="shared" si="21"/>
        <v>0</v>
      </c>
      <c r="AG63" s="35">
        <f t="shared" si="22"/>
        <v>0</v>
      </c>
      <c r="AH63" s="35">
        <f t="shared" si="23"/>
        <v>0</v>
      </c>
      <c r="AI63" s="35">
        <f t="shared" si="24"/>
        <v>0</v>
      </c>
      <c r="AK63" s="35">
        <f t="shared" si="25"/>
        <v>0</v>
      </c>
      <c r="AL63" s="35">
        <f t="shared" si="26"/>
        <v>0</v>
      </c>
      <c r="AM63" s="35">
        <f t="shared" si="4"/>
        <v>0</v>
      </c>
      <c r="AN63" s="35">
        <f t="shared" si="5"/>
        <v>0</v>
      </c>
      <c r="AO63" s="35">
        <f t="shared" si="6"/>
        <v>0</v>
      </c>
      <c r="AP63" s="117">
        <f t="shared" si="27"/>
        <v>0</v>
      </c>
      <c r="AQ63" s="35">
        <f t="shared" si="7"/>
        <v>0</v>
      </c>
      <c r="AR63" s="35">
        <f t="shared" si="8"/>
        <v>-10</v>
      </c>
      <c r="AS63" s="35">
        <f t="shared" si="9"/>
        <v>-10</v>
      </c>
      <c r="AT63" s="35">
        <f t="shared" si="10"/>
        <v>-10</v>
      </c>
      <c r="AU63" s="35">
        <f t="shared" si="11"/>
        <v>-30</v>
      </c>
      <c r="AW63" s="26">
        <f t="shared" si="28"/>
        <v>0</v>
      </c>
      <c r="AX63" s="26">
        <f t="shared" si="12"/>
        <v>0</v>
      </c>
      <c r="AY63" s="26">
        <f t="shared" si="13"/>
        <v>0</v>
      </c>
      <c r="AZ63" s="35">
        <f t="shared" si="14"/>
        <v>0</v>
      </c>
      <c r="BA63" s="35">
        <f t="shared" si="15"/>
        <v>0</v>
      </c>
      <c r="BB63" s="35">
        <f t="shared" si="29"/>
        <v>0</v>
      </c>
      <c r="BC63" s="35">
        <f t="shared" si="16"/>
        <v>0</v>
      </c>
      <c r="BD63" s="35">
        <f t="shared" si="17"/>
        <v>0</v>
      </c>
      <c r="BL63" s="35" t="str">
        <f t="shared" si="18"/>
        <v>,    -   113</v>
      </c>
    </row>
    <row r="64" spans="1:64" s="25" customFormat="1" ht="15" customHeight="1">
      <c r="A64" s="109">
        <f t="shared" si="19"/>
        <v>59</v>
      </c>
      <c r="B64" s="93"/>
      <c r="C64" s="93"/>
      <c r="D64" s="74"/>
      <c r="E64" s="56"/>
      <c r="F64" s="57">
        <f t="shared" si="20"/>
        <v>113</v>
      </c>
      <c r="G64" s="74"/>
      <c r="H64" s="74"/>
      <c r="I64" s="89"/>
      <c r="J64" s="90"/>
      <c r="K64" s="61" t="str">
        <f>'allg. Daten'!C8</f>
        <v>Vereinsname</v>
      </c>
      <c r="L64" s="74"/>
      <c r="M64" s="9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2"/>
      <c r="AB64" s="74"/>
      <c r="AC64" s="74"/>
      <c r="AD64" s="74"/>
      <c r="AE64" s="74"/>
      <c r="AF64" s="50">
        <f t="shared" si="21"/>
        <v>0</v>
      </c>
      <c r="AG64" s="35">
        <f t="shared" si="22"/>
        <v>0</v>
      </c>
      <c r="AH64" s="35">
        <f t="shared" si="23"/>
        <v>0</v>
      </c>
      <c r="AI64" s="35">
        <f t="shared" si="24"/>
        <v>0</v>
      </c>
      <c r="AK64" s="35">
        <f t="shared" si="25"/>
        <v>0</v>
      </c>
      <c r="AL64" s="35">
        <f t="shared" si="26"/>
        <v>0</v>
      </c>
      <c r="AM64" s="35">
        <f t="shared" si="4"/>
        <v>0</v>
      </c>
      <c r="AN64" s="35">
        <f t="shared" si="5"/>
        <v>0</v>
      </c>
      <c r="AO64" s="35">
        <f t="shared" si="6"/>
        <v>0</v>
      </c>
      <c r="AP64" s="117">
        <f t="shared" si="27"/>
        <v>0</v>
      </c>
      <c r="AQ64" s="35">
        <f t="shared" si="7"/>
        <v>0</v>
      </c>
      <c r="AR64" s="35">
        <f t="shared" si="8"/>
        <v>-10</v>
      </c>
      <c r="AS64" s="35">
        <f t="shared" si="9"/>
        <v>-10</v>
      </c>
      <c r="AT64" s="35">
        <f t="shared" si="10"/>
        <v>-10</v>
      </c>
      <c r="AU64" s="35">
        <f t="shared" si="11"/>
        <v>-30</v>
      </c>
      <c r="AW64" s="26">
        <f t="shared" si="28"/>
        <v>0</v>
      </c>
      <c r="AX64" s="26">
        <f t="shared" si="12"/>
        <v>0</v>
      </c>
      <c r="AY64" s="26">
        <f t="shared" si="13"/>
        <v>0</v>
      </c>
      <c r="AZ64" s="35">
        <f t="shared" si="14"/>
        <v>0</v>
      </c>
      <c r="BA64" s="35">
        <f t="shared" si="15"/>
        <v>0</v>
      </c>
      <c r="BB64" s="35">
        <f t="shared" si="29"/>
        <v>0</v>
      </c>
      <c r="BC64" s="35">
        <f t="shared" si="16"/>
        <v>0</v>
      </c>
      <c r="BD64" s="35">
        <f t="shared" si="17"/>
        <v>0</v>
      </c>
      <c r="BL64" s="35" t="str">
        <f t="shared" si="18"/>
        <v>,    -   113</v>
      </c>
    </row>
    <row r="65" spans="1:64" s="25" customFormat="1" ht="15" customHeight="1">
      <c r="A65" s="109">
        <f t="shared" si="19"/>
        <v>60</v>
      </c>
      <c r="B65" s="93"/>
      <c r="C65" s="93"/>
      <c r="D65" s="74"/>
      <c r="E65" s="56"/>
      <c r="F65" s="57">
        <f t="shared" si="20"/>
        <v>113</v>
      </c>
      <c r="G65" s="74"/>
      <c r="H65" s="74"/>
      <c r="I65" s="89"/>
      <c r="J65" s="90"/>
      <c r="K65" s="61" t="str">
        <f>'allg. Daten'!C8</f>
        <v>Vereinsname</v>
      </c>
      <c r="L65" s="74"/>
      <c r="M65" s="9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2"/>
      <c r="AB65" s="74"/>
      <c r="AC65" s="74"/>
      <c r="AD65" s="74"/>
      <c r="AE65" s="74"/>
      <c r="AF65" s="50">
        <f t="shared" si="21"/>
        <v>0</v>
      </c>
      <c r="AG65" s="35">
        <f t="shared" si="22"/>
        <v>0</v>
      </c>
      <c r="AH65" s="35">
        <f t="shared" si="23"/>
        <v>0</v>
      </c>
      <c r="AI65" s="35">
        <f t="shared" si="24"/>
        <v>0</v>
      </c>
      <c r="AK65" s="35">
        <f t="shared" si="25"/>
        <v>0</v>
      </c>
      <c r="AL65" s="35">
        <f t="shared" si="26"/>
        <v>0</v>
      </c>
      <c r="AM65" s="35">
        <f t="shared" si="4"/>
        <v>0</v>
      </c>
      <c r="AN65" s="35">
        <f t="shared" si="5"/>
        <v>0</v>
      </c>
      <c r="AO65" s="35">
        <f t="shared" si="6"/>
        <v>0</v>
      </c>
      <c r="AP65" s="117">
        <f t="shared" si="27"/>
        <v>0</v>
      </c>
      <c r="AQ65" s="35">
        <f t="shared" si="7"/>
        <v>0</v>
      </c>
      <c r="AR65" s="35">
        <f t="shared" si="8"/>
        <v>-10</v>
      </c>
      <c r="AS65" s="35">
        <f t="shared" si="9"/>
        <v>-10</v>
      </c>
      <c r="AT65" s="35">
        <f t="shared" si="10"/>
        <v>-10</v>
      </c>
      <c r="AU65" s="35">
        <f t="shared" si="11"/>
        <v>-30</v>
      </c>
      <c r="AW65" s="26">
        <f t="shared" si="28"/>
        <v>0</v>
      </c>
      <c r="AX65" s="26">
        <f t="shared" si="12"/>
        <v>0</v>
      </c>
      <c r="AY65" s="26">
        <f t="shared" si="13"/>
        <v>0</v>
      </c>
      <c r="AZ65" s="35">
        <f t="shared" si="14"/>
        <v>0</v>
      </c>
      <c r="BA65" s="35">
        <f t="shared" si="15"/>
        <v>0</v>
      </c>
      <c r="BB65" s="35">
        <f t="shared" si="29"/>
        <v>0</v>
      </c>
      <c r="BC65" s="35">
        <f t="shared" si="16"/>
        <v>0</v>
      </c>
      <c r="BD65" s="35">
        <f t="shared" si="17"/>
        <v>0</v>
      </c>
      <c r="BL65" s="35" t="str">
        <f t="shared" si="18"/>
        <v>,    -   113</v>
      </c>
    </row>
    <row r="66" spans="1:64" s="25" customFormat="1" ht="15" customHeight="1">
      <c r="A66" s="109">
        <f t="shared" si="19"/>
        <v>61</v>
      </c>
      <c r="B66" s="93"/>
      <c r="C66" s="93"/>
      <c r="D66" s="74"/>
      <c r="E66" s="56"/>
      <c r="F66" s="57">
        <f t="shared" si="20"/>
        <v>113</v>
      </c>
      <c r="G66" s="74"/>
      <c r="H66" s="74"/>
      <c r="I66" s="89"/>
      <c r="J66" s="90"/>
      <c r="K66" s="61" t="str">
        <f>'allg. Daten'!C8</f>
        <v>Vereinsname</v>
      </c>
      <c r="L66" s="74"/>
      <c r="M66" s="9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2"/>
      <c r="AB66" s="74"/>
      <c r="AC66" s="74"/>
      <c r="AD66" s="74"/>
      <c r="AE66" s="74"/>
      <c r="AF66" s="50">
        <f t="shared" si="21"/>
        <v>0</v>
      </c>
      <c r="AG66" s="35">
        <f t="shared" si="22"/>
        <v>0</v>
      </c>
      <c r="AH66" s="35">
        <f t="shared" si="23"/>
        <v>0</v>
      </c>
      <c r="AI66" s="35">
        <f t="shared" si="24"/>
        <v>0</v>
      </c>
      <c r="AK66" s="35">
        <f t="shared" si="25"/>
        <v>0</v>
      </c>
      <c r="AL66" s="35">
        <f t="shared" si="26"/>
        <v>0</v>
      </c>
      <c r="AM66" s="35">
        <f t="shared" si="4"/>
        <v>0</v>
      </c>
      <c r="AN66" s="35">
        <f t="shared" si="5"/>
        <v>0</v>
      </c>
      <c r="AO66" s="35">
        <f t="shared" si="6"/>
        <v>0</v>
      </c>
      <c r="AP66" s="117">
        <f t="shared" si="27"/>
        <v>0</v>
      </c>
      <c r="AQ66" s="35">
        <f t="shared" si="7"/>
        <v>0</v>
      </c>
      <c r="AR66" s="35">
        <f t="shared" si="8"/>
        <v>-10</v>
      </c>
      <c r="AS66" s="35">
        <f t="shared" si="9"/>
        <v>-10</v>
      </c>
      <c r="AT66" s="35">
        <f t="shared" si="10"/>
        <v>-10</v>
      </c>
      <c r="AU66" s="35">
        <f t="shared" si="11"/>
        <v>-30</v>
      </c>
      <c r="AW66" s="26">
        <f t="shared" si="28"/>
        <v>0</v>
      </c>
      <c r="AX66" s="26">
        <f t="shared" si="12"/>
        <v>0</v>
      </c>
      <c r="AY66" s="26">
        <f t="shared" si="13"/>
        <v>0</v>
      </c>
      <c r="AZ66" s="35">
        <f t="shared" si="14"/>
        <v>0</v>
      </c>
      <c r="BA66" s="35">
        <f t="shared" si="15"/>
        <v>0</v>
      </c>
      <c r="BB66" s="35">
        <f t="shared" si="29"/>
        <v>0</v>
      </c>
      <c r="BC66" s="35">
        <f t="shared" si="16"/>
        <v>0</v>
      </c>
      <c r="BD66" s="35">
        <f t="shared" si="17"/>
        <v>0</v>
      </c>
      <c r="BL66" s="35" t="str">
        <f t="shared" si="18"/>
        <v>,    -   113</v>
      </c>
    </row>
    <row r="67" spans="1:64" s="25" customFormat="1" ht="15" customHeight="1">
      <c r="A67" s="109">
        <f t="shared" si="19"/>
        <v>62</v>
      </c>
      <c r="B67" s="93"/>
      <c r="C67" s="93"/>
      <c r="D67" s="74"/>
      <c r="E67" s="56"/>
      <c r="F67" s="57">
        <f t="shared" si="20"/>
        <v>113</v>
      </c>
      <c r="G67" s="74"/>
      <c r="H67" s="74"/>
      <c r="I67" s="89"/>
      <c r="J67" s="90"/>
      <c r="K67" s="61" t="str">
        <f>'allg. Daten'!C8</f>
        <v>Vereinsname</v>
      </c>
      <c r="L67" s="74"/>
      <c r="M67" s="9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2"/>
      <c r="AB67" s="74"/>
      <c r="AC67" s="74"/>
      <c r="AD67" s="74"/>
      <c r="AE67" s="74"/>
      <c r="AF67" s="50">
        <f t="shared" si="21"/>
        <v>0</v>
      </c>
      <c r="AG67" s="35">
        <f t="shared" si="22"/>
        <v>0</v>
      </c>
      <c r="AH67" s="35">
        <f t="shared" si="23"/>
        <v>0</v>
      </c>
      <c r="AI67" s="35">
        <f t="shared" si="24"/>
        <v>0</v>
      </c>
      <c r="AK67" s="35">
        <f t="shared" si="25"/>
        <v>0</v>
      </c>
      <c r="AL67" s="35">
        <f t="shared" si="26"/>
        <v>0</v>
      </c>
      <c r="AM67" s="35">
        <f t="shared" si="4"/>
        <v>0</v>
      </c>
      <c r="AN67" s="35">
        <f t="shared" si="5"/>
        <v>0</v>
      </c>
      <c r="AO67" s="35">
        <f t="shared" si="6"/>
        <v>0</v>
      </c>
      <c r="AP67" s="117">
        <f t="shared" si="27"/>
        <v>0</v>
      </c>
      <c r="AQ67" s="35">
        <f t="shared" si="7"/>
        <v>0</v>
      </c>
      <c r="AR67" s="35">
        <f t="shared" si="8"/>
        <v>-10</v>
      </c>
      <c r="AS67" s="35">
        <f t="shared" si="9"/>
        <v>-10</v>
      </c>
      <c r="AT67" s="35">
        <f t="shared" si="10"/>
        <v>-10</v>
      </c>
      <c r="AU67" s="35">
        <f t="shared" si="11"/>
        <v>-30</v>
      </c>
      <c r="AW67" s="26">
        <f t="shared" si="28"/>
        <v>0</v>
      </c>
      <c r="AX67" s="26">
        <f t="shared" si="12"/>
        <v>0</v>
      </c>
      <c r="AY67" s="26">
        <f t="shared" si="13"/>
        <v>0</v>
      </c>
      <c r="AZ67" s="35">
        <f t="shared" si="14"/>
        <v>0</v>
      </c>
      <c r="BA67" s="35">
        <f t="shared" si="15"/>
        <v>0</v>
      </c>
      <c r="BB67" s="35">
        <f t="shared" si="29"/>
        <v>0</v>
      </c>
      <c r="BC67" s="35">
        <f t="shared" si="16"/>
        <v>0</v>
      </c>
      <c r="BD67" s="35">
        <f t="shared" si="17"/>
        <v>0</v>
      </c>
      <c r="BL67" s="35" t="str">
        <f t="shared" si="18"/>
        <v>,    -   113</v>
      </c>
    </row>
    <row r="68" spans="1:64" s="25" customFormat="1" ht="15" customHeight="1">
      <c r="A68" s="109">
        <f t="shared" si="19"/>
        <v>63</v>
      </c>
      <c r="B68" s="93"/>
      <c r="C68" s="93"/>
      <c r="D68" s="74"/>
      <c r="E68" s="56"/>
      <c r="F68" s="57">
        <f t="shared" si="20"/>
        <v>113</v>
      </c>
      <c r="G68" s="74"/>
      <c r="H68" s="74"/>
      <c r="I68" s="89"/>
      <c r="J68" s="90"/>
      <c r="K68" s="61" t="str">
        <f>'allg. Daten'!C8</f>
        <v>Vereinsname</v>
      </c>
      <c r="L68" s="94"/>
      <c r="M68" s="9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2"/>
      <c r="AB68" s="74"/>
      <c r="AC68" s="74"/>
      <c r="AD68" s="74"/>
      <c r="AE68" s="74"/>
      <c r="AF68" s="50">
        <f t="shared" si="21"/>
        <v>0</v>
      </c>
      <c r="AG68" s="35">
        <f t="shared" si="22"/>
        <v>0</v>
      </c>
      <c r="AH68" s="35">
        <f t="shared" si="23"/>
        <v>0</v>
      </c>
      <c r="AI68" s="35">
        <f t="shared" si="24"/>
        <v>0</v>
      </c>
      <c r="AK68" s="35">
        <f t="shared" si="25"/>
        <v>0</v>
      </c>
      <c r="AL68" s="35">
        <f t="shared" si="26"/>
        <v>0</v>
      </c>
      <c r="AM68" s="35">
        <f t="shared" si="4"/>
        <v>0</v>
      </c>
      <c r="AN68" s="35">
        <f t="shared" si="5"/>
        <v>0</v>
      </c>
      <c r="AO68" s="35">
        <f t="shared" si="6"/>
        <v>0</v>
      </c>
      <c r="AP68" s="117">
        <f t="shared" si="27"/>
        <v>0</v>
      </c>
      <c r="AQ68" s="35">
        <f t="shared" si="7"/>
        <v>0</v>
      </c>
      <c r="AR68" s="35">
        <f t="shared" si="8"/>
        <v>-10</v>
      </c>
      <c r="AS68" s="35">
        <f t="shared" si="9"/>
        <v>-10</v>
      </c>
      <c r="AT68" s="35">
        <f t="shared" si="10"/>
        <v>-10</v>
      </c>
      <c r="AU68" s="35">
        <f t="shared" si="11"/>
        <v>-30</v>
      </c>
      <c r="AW68" s="26">
        <f t="shared" si="28"/>
        <v>0</v>
      </c>
      <c r="AX68" s="26">
        <f t="shared" si="12"/>
        <v>0</v>
      </c>
      <c r="AY68" s="26">
        <f t="shared" si="13"/>
        <v>0</v>
      </c>
      <c r="AZ68" s="35">
        <f t="shared" si="14"/>
        <v>0</v>
      </c>
      <c r="BA68" s="35">
        <f t="shared" si="15"/>
        <v>0</v>
      </c>
      <c r="BB68" s="35">
        <f t="shared" si="29"/>
        <v>0</v>
      </c>
      <c r="BC68" s="35">
        <f t="shared" si="16"/>
        <v>0</v>
      </c>
      <c r="BD68" s="35">
        <f t="shared" si="17"/>
        <v>0</v>
      </c>
      <c r="BL68" s="35" t="str">
        <f t="shared" si="18"/>
        <v>,    -   113</v>
      </c>
    </row>
    <row r="69" spans="1:64" s="25" customFormat="1" ht="15" customHeight="1">
      <c r="A69" s="109">
        <f t="shared" si="19"/>
        <v>64</v>
      </c>
      <c r="B69" s="93"/>
      <c r="C69" s="93"/>
      <c r="D69" s="74"/>
      <c r="E69" s="56"/>
      <c r="F69" s="57">
        <f t="shared" si="20"/>
        <v>113</v>
      </c>
      <c r="G69" s="74"/>
      <c r="H69" s="74"/>
      <c r="I69" s="89"/>
      <c r="J69" s="90"/>
      <c r="K69" s="61" t="str">
        <f>'allg. Daten'!C8</f>
        <v>Vereinsname</v>
      </c>
      <c r="L69" s="74"/>
      <c r="M69" s="9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2"/>
      <c r="AB69" s="74"/>
      <c r="AC69" s="74"/>
      <c r="AD69" s="74"/>
      <c r="AE69" s="74"/>
      <c r="AF69" s="50">
        <f t="shared" si="21"/>
        <v>0</v>
      </c>
      <c r="AG69" s="35">
        <f t="shared" si="22"/>
        <v>0</v>
      </c>
      <c r="AH69" s="35">
        <f t="shared" si="23"/>
        <v>0</v>
      </c>
      <c r="AI69" s="35">
        <f t="shared" si="24"/>
        <v>0</v>
      </c>
      <c r="AK69" s="35">
        <f t="shared" si="25"/>
        <v>0</v>
      </c>
      <c r="AL69" s="35">
        <f t="shared" si="26"/>
        <v>0</v>
      </c>
      <c r="AM69" s="35">
        <f t="shared" si="4"/>
        <v>0</v>
      </c>
      <c r="AN69" s="35">
        <f t="shared" si="5"/>
        <v>0</v>
      </c>
      <c r="AO69" s="35">
        <f t="shared" si="6"/>
        <v>0</v>
      </c>
      <c r="AP69" s="117">
        <f t="shared" si="27"/>
        <v>0</v>
      </c>
      <c r="AQ69" s="35">
        <f t="shared" si="7"/>
        <v>0</v>
      </c>
      <c r="AR69" s="35">
        <f t="shared" si="8"/>
        <v>-10</v>
      </c>
      <c r="AS69" s="35">
        <f t="shared" si="9"/>
        <v>-10</v>
      </c>
      <c r="AT69" s="35">
        <f t="shared" si="10"/>
        <v>-10</v>
      </c>
      <c r="AU69" s="35">
        <f t="shared" si="11"/>
        <v>-30</v>
      </c>
      <c r="AW69" s="26">
        <f t="shared" ref="AW69:AW103" si="30">COUNTIF(AB69,"ja")+COUNTIF(AB69,"ja")</f>
        <v>0</v>
      </c>
      <c r="AX69" s="26">
        <f t="shared" si="12"/>
        <v>0</v>
      </c>
      <c r="AY69" s="26">
        <f t="shared" si="13"/>
        <v>0</v>
      </c>
      <c r="AZ69" s="35">
        <f t="shared" si="14"/>
        <v>0</v>
      </c>
      <c r="BA69" s="35">
        <f t="shared" si="15"/>
        <v>0</v>
      </c>
      <c r="BB69" s="35">
        <f t="shared" ref="BB69:BB105" si="31">SUM(AZ69,AK69,AP69)</f>
        <v>0</v>
      </c>
      <c r="BC69" s="35">
        <f t="shared" si="16"/>
        <v>0</v>
      </c>
      <c r="BD69" s="35">
        <f t="shared" si="17"/>
        <v>0</v>
      </c>
      <c r="BL69" s="35" t="str">
        <f t="shared" si="18"/>
        <v>,    -   113</v>
      </c>
    </row>
    <row r="70" spans="1:64" s="25" customFormat="1" ht="15" customHeight="1">
      <c r="A70" s="109">
        <f t="shared" si="19"/>
        <v>65</v>
      </c>
      <c r="B70" s="93"/>
      <c r="C70" s="93"/>
      <c r="D70" s="74"/>
      <c r="E70" s="56"/>
      <c r="F70" s="57">
        <f t="shared" si="20"/>
        <v>113</v>
      </c>
      <c r="G70" s="74"/>
      <c r="H70" s="74"/>
      <c r="I70" s="89"/>
      <c r="J70" s="90"/>
      <c r="K70" s="61" t="str">
        <f>'allg. Daten'!C8</f>
        <v>Vereinsname</v>
      </c>
      <c r="L70" s="74"/>
      <c r="M70" s="9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2"/>
      <c r="AB70" s="74"/>
      <c r="AC70" s="74"/>
      <c r="AD70" s="74"/>
      <c r="AE70" s="74"/>
      <c r="AF70" s="50">
        <f t="shared" si="21"/>
        <v>0</v>
      </c>
      <c r="AG70" s="35">
        <f t="shared" si="22"/>
        <v>0</v>
      </c>
      <c r="AH70" s="35">
        <f t="shared" si="23"/>
        <v>0</v>
      </c>
      <c r="AI70" s="35">
        <f t="shared" si="24"/>
        <v>0</v>
      </c>
      <c r="AK70" s="35">
        <f t="shared" si="25"/>
        <v>0</v>
      </c>
      <c r="AL70" s="35">
        <f t="shared" si="26"/>
        <v>0</v>
      </c>
      <c r="AM70" s="35">
        <f t="shared" ref="AM70:AM105" si="32">PRODUCT(COUNTIF(AC70,"nein")*-10)</f>
        <v>0</v>
      </c>
      <c r="AN70" s="35">
        <f t="shared" ref="AN70:AN105" si="33">PRODUCT(COUNTIF(AD70,"nein")*-10)</f>
        <v>0</v>
      </c>
      <c r="AO70" s="35">
        <f t="shared" ref="AO70:AO105" si="34">PRODUCT(COUNTIF(AQ70,"51")*-10)</f>
        <v>0</v>
      </c>
      <c r="AP70" s="117">
        <f t="shared" si="27"/>
        <v>0</v>
      </c>
      <c r="AQ70" s="35">
        <f t="shared" ref="AQ70:AQ105" si="35">SUM(AK70:AN70)</f>
        <v>0</v>
      </c>
      <c r="AR70" s="35">
        <f t="shared" ref="AR70:AR105" si="36">PRODUCT(COUNTIF(AB70,"")*-10)</f>
        <v>-10</v>
      </c>
      <c r="AS70" s="35">
        <f t="shared" ref="AS70:AS105" si="37">PRODUCT(COUNTIF(AC70,"")*-10)</f>
        <v>-10</v>
      </c>
      <c r="AT70" s="35">
        <f t="shared" ref="AT70:AT105" si="38">PRODUCT(COUNTIF(AD70,"")*-10)</f>
        <v>-10</v>
      </c>
      <c r="AU70" s="35">
        <f t="shared" ref="AU70:AU105" si="39">SUM(AK70,AL70:AN70,AR70:AT70)</f>
        <v>-30</v>
      </c>
      <c r="AW70" s="26">
        <f t="shared" si="30"/>
        <v>0</v>
      </c>
      <c r="AX70" s="26">
        <f t="shared" ref="AX70:AX103" si="40">COUNTIF(AC70,"ja")+COUNTIF(AC70,"ja")</f>
        <v>0</v>
      </c>
      <c r="AY70" s="26">
        <f t="shared" ref="AY70:AY103" si="41">COUNTIF(AD70,"ja")</f>
        <v>0</v>
      </c>
      <c r="AZ70" s="35">
        <f t="shared" ref="AZ70:AZ103" si="42">SUM(AW70,AX70,AY70)</f>
        <v>0</v>
      </c>
      <c r="BA70" s="35">
        <f t="shared" ref="BA70:BA103" si="43">COUNTIF(AZ70,1)</f>
        <v>0</v>
      </c>
      <c r="BB70" s="35">
        <f t="shared" si="31"/>
        <v>0</v>
      </c>
      <c r="BC70" s="35">
        <f t="shared" ref="BC70:BC103" si="44">COUNTIF(BB70,"&gt;2")-COUNTIF(BB70,"&gt;9")</f>
        <v>0</v>
      </c>
      <c r="BD70" s="35">
        <f t="shared" ref="BD70:BD103" si="45">COUNTIF(BB70,"&gt;11")</f>
        <v>0</v>
      </c>
      <c r="BL70" s="35" t="str">
        <f t="shared" ref="BL70:BL103" si="46">B70&amp;", "&amp;C70&amp;"   -   "&amp;F70</f>
        <v>,    -   113</v>
      </c>
    </row>
    <row r="71" spans="1:64" s="25" customFormat="1" ht="15" customHeight="1">
      <c r="A71" s="109">
        <f t="shared" ref="A71:A103" si="47">SUM(A70,1)</f>
        <v>66</v>
      </c>
      <c r="B71" s="93"/>
      <c r="C71" s="93"/>
      <c r="D71" s="74"/>
      <c r="E71" s="56"/>
      <c r="F71" s="57">
        <f t="shared" ref="F71:F105" si="48">TRUNC(YEARFRAC(E71,"19.05.2013"))</f>
        <v>113</v>
      </c>
      <c r="G71" s="74"/>
      <c r="H71" s="74"/>
      <c r="I71" s="89"/>
      <c r="J71" s="90"/>
      <c r="K71" s="61" t="str">
        <f>'allg. Daten'!C8</f>
        <v>Vereinsname</v>
      </c>
      <c r="L71" s="74"/>
      <c r="M71" s="9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2"/>
      <c r="AB71" s="74"/>
      <c r="AC71" s="74"/>
      <c r="AD71" s="74"/>
      <c r="AE71" s="74"/>
      <c r="AF71" s="50">
        <f t="shared" ref="AF71:AF105" si="49">IF(MAX(AU71+AP71,0)&gt;41,41,MAX(AU71+AP71,0))</f>
        <v>0</v>
      </c>
      <c r="AG71" s="35">
        <f t="shared" ref="AG71:AG105" si="50">COUNTIF(B71,"*")</f>
        <v>0</v>
      </c>
      <c r="AH71" s="35">
        <f t="shared" ref="AH71:AH105" si="51">COUNTIF(G71,"ja")</f>
        <v>0</v>
      </c>
      <c r="AI71" s="35">
        <f t="shared" ref="AI71:AI105" si="52">PRODUCT(AG71:AH71)</f>
        <v>0</v>
      </c>
      <c r="AK71" s="35">
        <f t="shared" ref="AK71:AK105" si="53">PRODUCT(COUNTIF(B71,"*")*51)</f>
        <v>0</v>
      </c>
      <c r="AL71" s="35">
        <f t="shared" ref="AL71:AL105" si="54">PRODUCT(COUNTIF(AB71,"nein")*-10)</f>
        <v>0</v>
      </c>
      <c r="AM71" s="35">
        <f t="shared" si="32"/>
        <v>0</v>
      </c>
      <c r="AN71" s="35">
        <f t="shared" si="33"/>
        <v>0</v>
      </c>
      <c r="AO71" s="35">
        <f t="shared" si="34"/>
        <v>0</v>
      </c>
      <c r="AP71" s="117">
        <f t="shared" ref="AP71:AP105" si="55">PRODUCT(COUNTIF(G71,"ja")*-21)</f>
        <v>0</v>
      </c>
      <c r="AQ71" s="35">
        <f t="shared" si="35"/>
        <v>0</v>
      </c>
      <c r="AR71" s="35">
        <f t="shared" si="36"/>
        <v>-10</v>
      </c>
      <c r="AS71" s="35">
        <f t="shared" si="37"/>
        <v>-10</v>
      </c>
      <c r="AT71" s="35">
        <f t="shared" si="38"/>
        <v>-10</v>
      </c>
      <c r="AU71" s="35">
        <f t="shared" si="39"/>
        <v>-30</v>
      </c>
      <c r="AW71" s="26">
        <f t="shared" si="30"/>
        <v>0</v>
      </c>
      <c r="AX71" s="26">
        <f t="shared" si="40"/>
        <v>0</v>
      </c>
      <c r="AY71" s="26">
        <f t="shared" si="41"/>
        <v>0</v>
      </c>
      <c r="AZ71" s="35">
        <f t="shared" si="42"/>
        <v>0</v>
      </c>
      <c r="BA71" s="35">
        <f t="shared" si="43"/>
        <v>0</v>
      </c>
      <c r="BB71" s="35">
        <f t="shared" si="31"/>
        <v>0</v>
      </c>
      <c r="BC71" s="35">
        <f t="shared" si="44"/>
        <v>0</v>
      </c>
      <c r="BD71" s="35">
        <f t="shared" si="45"/>
        <v>0</v>
      </c>
      <c r="BL71" s="35" t="str">
        <f t="shared" si="46"/>
        <v>,    -   113</v>
      </c>
    </row>
    <row r="72" spans="1:64" s="25" customFormat="1" ht="15" customHeight="1">
      <c r="A72" s="109">
        <f t="shared" si="47"/>
        <v>67</v>
      </c>
      <c r="B72" s="93"/>
      <c r="C72" s="93"/>
      <c r="D72" s="74"/>
      <c r="E72" s="56"/>
      <c r="F72" s="57">
        <f t="shared" si="48"/>
        <v>113</v>
      </c>
      <c r="G72" s="74"/>
      <c r="H72" s="74"/>
      <c r="I72" s="89"/>
      <c r="J72" s="90"/>
      <c r="K72" s="61" t="str">
        <f>'allg. Daten'!C8</f>
        <v>Vereinsname</v>
      </c>
      <c r="L72" s="74"/>
      <c r="M72" s="9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2"/>
      <c r="AB72" s="74"/>
      <c r="AC72" s="74"/>
      <c r="AD72" s="74"/>
      <c r="AE72" s="74"/>
      <c r="AF72" s="50">
        <f t="shared" si="49"/>
        <v>0</v>
      </c>
      <c r="AG72" s="35">
        <f t="shared" si="50"/>
        <v>0</v>
      </c>
      <c r="AH72" s="35">
        <f t="shared" si="51"/>
        <v>0</v>
      </c>
      <c r="AI72" s="35">
        <f t="shared" si="52"/>
        <v>0</v>
      </c>
      <c r="AK72" s="35">
        <f t="shared" si="53"/>
        <v>0</v>
      </c>
      <c r="AL72" s="35">
        <f t="shared" si="54"/>
        <v>0</v>
      </c>
      <c r="AM72" s="35">
        <f t="shared" si="32"/>
        <v>0</v>
      </c>
      <c r="AN72" s="35">
        <f t="shared" si="33"/>
        <v>0</v>
      </c>
      <c r="AO72" s="35">
        <f t="shared" si="34"/>
        <v>0</v>
      </c>
      <c r="AP72" s="117">
        <f t="shared" si="55"/>
        <v>0</v>
      </c>
      <c r="AQ72" s="35">
        <f t="shared" si="35"/>
        <v>0</v>
      </c>
      <c r="AR72" s="35">
        <f t="shared" si="36"/>
        <v>-10</v>
      </c>
      <c r="AS72" s="35">
        <f t="shared" si="37"/>
        <v>-10</v>
      </c>
      <c r="AT72" s="35">
        <f t="shared" si="38"/>
        <v>-10</v>
      </c>
      <c r="AU72" s="35">
        <f t="shared" si="39"/>
        <v>-30</v>
      </c>
      <c r="AW72" s="26">
        <f t="shared" si="30"/>
        <v>0</v>
      </c>
      <c r="AX72" s="26">
        <f t="shared" si="40"/>
        <v>0</v>
      </c>
      <c r="AY72" s="26">
        <f t="shared" si="41"/>
        <v>0</v>
      </c>
      <c r="AZ72" s="35">
        <f t="shared" si="42"/>
        <v>0</v>
      </c>
      <c r="BA72" s="35">
        <f t="shared" si="43"/>
        <v>0</v>
      </c>
      <c r="BB72" s="35">
        <f t="shared" si="31"/>
        <v>0</v>
      </c>
      <c r="BC72" s="35">
        <f t="shared" si="44"/>
        <v>0</v>
      </c>
      <c r="BD72" s="35">
        <f t="shared" si="45"/>
        <v>0</v>
      </c>
      <c r="BL72" s="35" t="str">
        <f t="shared" si="46"/>
        <v>,    -   113</v>
      </c>
    </row>
    <row r="73" spans="1:64" s="25" customFormat="1" ht="15" customHeight="1">
      <c r="A73" s="109">
        <f t="shared" si="47"/>
        <v>68</v>
      </c>
      <c r="B73" s="93"/>
      <c r="C73" s="93"/>
      <c r="D73" s="74"/>
      <c r="E73" s="56"/>
      <c r="F73" s="57">
        <f t="shared" si="48"/>
        <v>113</v>
      </c>
      <c r="G73" s="74"/>
      <c r="H73" s="74"/>
      <c r="I73" s="89"/>
      <c r="J73" s="90"/>
      <c r="K73" s="61" t="str">
        <f>'allg. Daten'!C8</f>
        <v>Vereinsname</v>
      </c>
      <c r="L73" s="74"/>
      <c r="M73" s="9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2"/>
      <c r="AB73" s="74"/>
      <c r="AC73" s="74"/>
      <c r="AD73" s="74"/>
      <c r="AE73" s="74"/>
      <c r="AF73" s="50">
        <f t="shared" si="49"/>
        <v>0</v>
      </c>
      <c r="AG73" s="35">
        <f t="shared" si="50"/>
        <v>0</v>
      </c>
      <c r="AH73" s="35">
        <f t="shared" si="51"/>
        <v>0</v>
      </c>
      <c r="AI73" s="35">
        <f t="shared" si="52"/>
        <v>0</v>
      </c>
      <c r="AK73" s="35">
        <f t="shared" si="53"/>
        <v>0</v>
      </c>
      <c r="AL73" s="35">
        <f t="shared" si="54"/>
        <v>0</v>
      </c>
      <c r="AM73" s="35">
        <f t="shared" si="32"/>
        <v>0</v>
      </c>
      <c r="AN73" s="35">
        <f t="shared" si="33"/>
        <v>0</v>
      </c>
      <c r="AO73" s="35">
        <f t="shared" si="34"/>
        <v>0</v>
      </c>
      <c r="AP73" s="117">
        <f t="shared" si="55"/>
        <v>0</v>
      </c>
      <c r="AQ73" s="35">
        <f t="shared" si="35"/>
        <v>0</v>
      </c>
      <c r="AR73" s="35">
        <f t="shared" si="36"/>
        <v>-10</v>
      </c>
      <c r="AS73" s="35">
        <f t="shared" si="37"/>
        <v>-10</v>
      </c>
      <c r="AT73" s="35">
        <f t="shared" si="38"/>
        <v>-10</v>
      </c>
      <c r="AU73" s="35">
        <f t="shared" si="39"/>
        <v>-30</v>
      </c>
      <c r="AW73" s="26">
        <f t="shared" si="30"/>
        <v>0</v>
      </c>
      <c r="AX73" s="26">
        <f t="shared" si="40"/>
        <v>0</v>
      </c>
      <c r="AY73" s="26">
        <f t="shared" si="41"/>
        <v>0</v>
      </c>
      <c r="AZ73" s="35">
        <f t="shared" si="42"/>
        <v>0</v>
      </c>
      <c r="BA73" s="35">
        <f t="shared" si="43"/>
        <v>0</v>
      </c>
      <c r="BB73" s="35">
        <f t="shared" si="31"/>
        <v>0</v>
      </c>
      <c r="BC73" s="35">
        <f t="shared" si="44"/>
        <v>0</v>
      </c>
      <c r="BD73" s="35">
        <f t="shared" si="45"/>
        <v>0</v>
      </c>
      <c r="BL73" s="35" t="str">
        <f t="shared" si="46"/>
        <v>,    -   113</v>
      </c>
    </row>
    <row r="74" spans="1:64" s="25" customFormat="1" ht="15" customHeight="1">
      <c r="A74" s="109">
        <f t="shared" si="47"/>
        <v>69</v>
      </c>
      <c r="B74" s="93"/>
      <c r="C74" s="93"/>
      <c r="D74" s="74"/>
      <c r="E74" s="56"/>
      <c r="F74" s="57">
        <f t="shared" si="48"/>
        <v>113</v>
      </c>
      <c r="G74" s="74"/>
      <c r="H74" s="74"/>
      <c r="I74" s="89"/>
      <c r="J74" s="90"/>
      <c r="K74" s="61" t="str">
        <f>'allg. Daten'!C8</f>
        <v>Vereinsname</v>
      </c>
      <c r="L74" s="74"/>
      <c r="M74" s="9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2"/>
      <c r="AB74" s="74"/>
      <c r="AC74" s="74"/>
      <c r="AD74" s="74"/>
      <c r="AE74" s="74"/>
      <c r="AF74" s="50">
        <f t="shared" si="49"/>
        <v>0</v>
      </c>
      <c r="AG74" s="35">
        <f t="shared" si="50"/>
        <v>0</v>
      </c>
      <c r="AH74" s="35">
        <f t="shared" si="51"/>
        <v>0</v>
      </c>
      <c r="AI74" s="35">
        <f t="shared" si="52"/>
        <v>0</v>
      </c>
      <c r="AK74" s="35">
        <f t="shared" si="53"/>
        <v>0</v>
      </c>
      <c r="AL74" s="35">
        <f t="shared" si="54"/>
        <v>0</v>
      </c>
      <c r="AM74" s="35">
        <f t="shared" si="32"/>
        <v>0</v>
      </c>
      <c r="AN74" s="35">
        <f t="shared" si="33"/>
        <v>0</v>
      </c>
      <c r="AO74" s="35">
        <f t="shared" si="34"/>
        <v>0</v>
      </c>
      <c r="AP74" s="117">
        <f t="shared" si="55"/>
        <v>0</v>
      </c>
      <c r="AQ74" s="35">
        <f t="shared" si="35"/>
        <v>0</v>
      </c>
      <c r="AR74" s="35">
        <f t="shared" si="36"/>
        <v>-10</v>
      </c>
      <c r="AS74" s="35">
        <f t="shared" si="37"/>
        <v>-10</v>
      </c>
      <c r="AT74" s="35">
        <f t="shared" si="38"/>
        <v>-10</v>
      </c>
      <c r="AU74" s="35">
        <f t="shared" si="39"/>
        <v>-30</v>
      </c>
      <c r="AW74" s="26">
        <f t="shared" si="30"/>
        <v>0</v>
      </c>
      <c r="AX74" s="26">
        <f t="shared" si="40"/>
        <v>0</v>
      </c>
      <c r="AY74" s="26">
        <f t="shared" si="41"/>
        <v>0</v>
      </c>
      <c r="AZ74" s="35">
        <f t="shared" si="42"/>
        <v>0</v>
      </c>
      <c r="BA74" s="35">
        <f t="shared" si="43"/>
        <v>0</v>
      </c>
      <c r="BB74" s="35">
        <f t="shared" si="31"/>
        <v>0</v>
      </c>
      <c r="BC74" s="35">
        <f t="shared" si="44"/>
        <v>0</v>
      </c>
      <c r="BD74" s="35">
        <f t="shared" si="45"/>
        <v>0</v>
      </c>
      <c r="BL74" s="35" t="str">
        <f t="shared" si="46"/>
        <v>,    -   113</v>
      </c>
    </row>
    <row r="75" spans="1:64" s="25" customFormat="1" ht="15" customHeight="1">
      <c r="A75" s="109">
        <f t="shared" si="47"/>
        <v>70</v>
      </c>
      <c r="B75" s="93"/>
      <c r="C75" s="93"/>
      <c r="D75" s="74"/>
      <c r="E75" s="56"/>
      <c r="F75" s="57">
        <f t="shared" si="48"/>
        <v>113</v>
      </c>
      <c r="G75" s="74"/>
      <c r="H75" s="74"/>
      <c r="I75" s="89"/>
      <c r="J75" s="90"/>
      <c r="K75" s="61" t="str">
        <f>'allg. Daten'!C8</f>
        <v>Vereinsname</v>
      </c>
      <c r="L75" s="74"/>
      <c r="M75" s="9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2"/>
      <c r="AB75" s="74"/>
      <c r="AC75" s="74"/>
      <c r="AD75" s="74"/>
      <c r="AE75" s="74"/>
      <c r="AF75" s="50">
        <f t="shared" si="49"/>
        <v>0</v>
      </c>
      <c r="AG75" s="35">
        <f t="shared" si="50"/>
        <v>0</v>
      </c>
      <c r="AH75" s="35">
        <f t="shared" si="51"/>
        <v>0</v>
      </c>
      <c r="AI75" s="35">
        <f t="shared" si="52"/>
        <v>0</v>
      </c>
      <c r="AK75" s="35">
        <f t="shared" si="53"/>
        <v>0</v>
      </c>
      <c r="AL75" s="35">
        <f t="shared" si="54"/>
        <v>0</v>
      </c>
      <c r="AM75" s="35">
        <f t="shared" si="32"/>
        <v>0</v>
      </c>
      <c r="AN75" s="35">
        <f t="shared" si="33"/>
        <v>0</v>
      </c>
      <c r="AO75" s="35">
        <f t="shared" si="34"/>
        <v>0</v>
      </c>
      <c r="AP75" s="117">
        <f t="shared" si="55"/>
        <v>0</v>
      </c>
      <c r="AQ75" s="35">
        <f t="shared" si="35"/>
        <v>0</v>
      </c>
      <c r="AR75" s="35">
        <f t="shared" si="36"/>
        <v>-10</v>
      </c>
      <c r="AS75" s="35">
        <f t="shared" si="37"/>
        <v>-10</v>
      </c>
      <c r="AT75" s="35">
        <f t="shared" si="38"/>
        <v>-10</v>
      </c>
      <c r="AU75" s="35">
        <f t="shared" si="39"/>
        <v>-30</v>
      </c>
      <c r="AW75" s="26">
        <f t="shared" si="30"/>
        <v>0</v>
      </c>
      <c r="AX75" s="26">
        <f t="shared" si="40"/>
        <v>0</v>
      </c>
      <c r="AY75" s="26">
        <f t="shared" si="41"/>
        <v>0</v>
      </c>
      <c r="AZ75" s="35">
        <f t="shared" si="42"/>
        <v>0</v>
      </c>
      <c r="BA75" s="35">
        <f t="shared" si="43"/>
        <v>0</v>
      </c>
      <c r="BB75" s="35">
        <f t="shared" si="31"/>
        <v>0</v>
      </c>
      <c r="BC75" s="35">
        <f t="shared" si="44"/>
        <v>0</v>
      </c>
      <c r="BD75" s="35">
        <f t="shared" si="45"/>
        <v>0</v>
      </c>
      <c r="BL75" s="35" t="str">
        <f t="shared" si="46"/>
        <v>,    -   113</v>
      </c>
    </row>
    <row r="76" spans="1:64" s="25" customFormat="1" ht="15" customHeight="1">
      <c r="A76" s="109">
        <f t="shared" si="47"/>
        <v>71</v>
      </c>
      <c r="B76" s="93"/>
      <c r="C76" s="93"/>
      <c r="D76" s="74"/>
      <c r="E76" s="56"/>
      <c r="F76" s="57">
        <f t="shared" si="48"/>
        <v>113</v>
      </c>
      <c r="G76" s="74"/>
      <c r="H76" s="74"/>
      <c r="I76" s="89"/>
      <c r="J76" s="90"/>
      <c r="K76" s="61" t="str">
        <f>'allg. Daten'!C8</f>
        <v>Vereinsname</v>
      </c>
      <c r="L76" s="74"/>
      <c r="M76" s="9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2"/>
      <c r="AB76" s="74"/>
      <c r="AC76" s="74"/>
      <c r="AD76" s="74"/>
      <c r="AE76" s="74"/>
      <c r="AF76" s="50">
        <f t="shared" si="49"/>
        <v>0</v>
      </c>
      <c r="AG76" s="35">
        <f t="shared" si="50"/>
        <v>0</v>
      </c>
      <c r="AH76" s="35">
        <f t="shared" si="51"/>
        <v>0</v>
      </c>
      <c r="AI76" s="35">
        <f t="shared" si="52"/>
        <v>0</v>
      </c>
      <c r="AK76" s="35">
        <f t="shared" si="53"/>
        <v>0</v>
      </c>
      <c r="AL76" s="35">
        <f t="shared" si="54"/>
        <v>0</v>
      </c>
      <c r="AM76" s="35">
        <f t="shared" si="32"/>
        <v>0</v>
      </c>
      <c r="AN76" s="35">
        <f t="shared" si="33"/>
        <v>0</v>
      </c>
      <c r="AO76" s="35">
        <f t="shared" si="34"/>
        <v>0</v>
      </c>
      <c r="AP76" s="117">
        <f t="shared" si="55"/>
        <v>0</v>
      </c>
      <c r="AQ76" s="35">
        <f t="shared" si="35"/>
        <v>0</v>
      </c>
      <c r="AR76" s="35">
        <f t="shared" si="36"/>
        <v>-10</v>
      </c>
      <c r="AS76" s="35">
        <f t="shared" si="37"/>
        <v>-10</v>
      </c>
      <c r="AT76" s="35">
        <f t="shared" si="38"/>
        <v>-10</v>
      </c>
      <c r="AU76" s="35">
        <f t="shared" si="39"/>
        <v>-30</v>
      </c>
      <c r="AW76" s="26">
        <f t="shared" si="30"/>
        <v>0</v>
      </c>
      <c r="AX76" s="26">
        <f t="shared" si="40"/>
        <v>0</v>
      </c>
      <c r="AY76" s="26">
        <f t="shared" si="41"/>
        <v>0</v>
      </c>
      <c r="AZ76" s="35">
        <f t="shared" si="42"/>
        <v>0</v>
      </c>
      <c r="BA76" s="35">
        <f t="shared" si="43"/>
        <v>0</v>
      </c>
      <c r="BB76" s="35">
        <f t="shared" si="31"/>
        <v>0</v>
      </c>
      <c r="BC76" s="35">
        <f t="shared" si="44"/>
        <v>0</v>
      </c>
      <c r="BD76" s="35">
        <f t="shared" si="45"/>
        <v>0</v>
      </c>
      <c r="BL76" s="35" t="str">
        <f t="shared" si="46"/>
        <v>,    -   113</v>
      </c>
    </row>
    <row r="77" spans="1:64" s="25" customFormat="1" ht="15" customHeight="1">
      <c r="A77" s="109">
        <f t="shared" si="47"/>
        <v>72</v>
      </c>
      <c r="B77" s="93"/>
      <c r="C77" s="93"/>
      <c r="D77" s="74"/>
      <c r="E77" s="56"/>
      <c r="F77" s="57">
        <f t="shared" si="48"/>
        <v>113</v>
      </c>
      <c r="G77" s="74"/>
      <c r="H77" s="74"/>
      <c r="I77" s="89"/>
      <c r="J77" s="90"/>
      <c r="K77" s="61" t="str">
        <f>'allg. Daten'!C8</f>
        <v>Vereinsname</v>
      </c>
      <c r="L77" s="74"/>
      <c r="M77" s="9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2"/>
      <c r="AB77" s="74"/>
      <c r="AC77" s="74"/>
      <c r="AD77" s="74"/>
      <c r="AE77" s="74"/>
      <c r="AF77" s="50">
        <f t="shared" si="49"/>
        <v>0</v>
      </c>
      <c r="AG77" s="35">
        <f t="shared" si="50"/>
        <v>0</v>
      </c>
      <c r="AH77" s="35">
        <f t="shared" si="51"/>
        <v>0</v>
      </c>
      <c r="AI77" s="35">
        <f t="shared" si="52"/>
        <v>0</v>
      </c>
      <c r="AK77" s="35">
        <f t="shared" si="53"/>
        <v>0</v>
      </c>
      <c r="AL77" s="35">
        <f t="shared" si="54"/>
        <v>0</v>
      </c>
      <c r="AM77" s="35">
        <f t="shared" si="32"/>
        <v>0</v>
      </c>
      <c r="AN77" s="35">
        <f t="shared" si="33"/>
        <v>0</v>
      </c>
      <c r="AO77" s="35">
        <f t="shared" si="34"/>
        <v>0</v>
      </c>
      <c r="AP77" s="117">
        <f t="shared" si="55"/>
        <v>0</v>
      </c>
      <c r="AQ77" s="35">
        <f t="shared" si="35"/>
        <v>0</v>
      </c>
      <c r="AR77" s="35">
        <f t="shared" si="36"/>
        <v>-10</v>
      </c>
      <c r="AS77" s="35">
        <f t="shared" si="37"/>
        <v>-10</v>
      </c>
      <c r="AT77" s="35">
        <f t="shared" si="38"/>
        <v>-10</v>
      </c>
      <c r="AU77" s="35">
        <f t="shared" si="39"/>
        <v>-30</v>
      </c>
      <c r="AW77" s="26">
        <f t="shared" si="30"/>
        <v>0</v>
      </c>
      <c r="AX77" s="26">
        <f t="shared" si="40"/>
        <v>0</v>
      </c>
      <c r="AY77" s="26">
        <f t="shared" si="41"/>
        <v>0</v>
      </c>
      <c r="AZ77" s="35">
        <f t="shared" si="42"/>
        <v>0</v>
      </c>
      <c r="BA77" s="35">
        <f t="shared" si="43"/>
        <v>0</v>
      </c>
      <c r="BB77" s="35">
        <f t="shared" si="31"/>
        <v>0</v>
      </c>
      <c r="BC77" s="35">
        <f t="shared" si="44"/>
        <v>0</v>
      </c>
      <c r="BD77" s="35">
        <f t="shared" si="45"/>
        <v>0</v>
      </c>
      <c r="BL77" s="35" t="str">
        <f t="shared" si="46"/>
        <v>,    -   113</v>
      </c>
    </row>
    <row r="78" spans="1:64" s="25" customFormat="1" ht="15" customHeight="1">
      <c r="A78" s="109">
        <f t="shared" si="47"/>
        <v>73</v>
      </c>
      <c r="B78" s="93"/>
      <c r="C78" s="93"/>
      <c r="D78" s="74"/>
      <c r="E78" s="56"/>
      <c r="F78" s="57">
        <f t="shared" si="48"/>
        <v>113</v>
      </c>
      <c r="G78" s="74"/>
      <c r="H78" s="74"/>
      <c r="I78" s="89"/>
      <c r="J78" s="90"/>
      <c r="K78" s="61" t="str">
        <f>'allg. Daten'!C8</f>
        <v>Vereinsname</v>
      </c>
      <c r="L78" s="74"/>
      <c r="M78" s="9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2"/>
      <c r="AB78" s="74"/>
      <c r="AC78" s="74"/>
      <c r="AD78" s="74"/>
      <c r="AE78" s="74"/>
      <c r="AF78" s="50">
        <f t="shared" si="49"/>
        <v>0</v>
      </c>
      <c r="AG78" s="35">
        <f t="shared" si="50"/>
        <v>0</v>
      </c>
      <c r="AH78" s="35">
        <f t="shared" si="51"/>
        <v>0</v>
      </c>
      <c r="AI78" s="35">
        <f t="shared" si="52"/>
        <v>0</v>
      </c>
      <c r="AK78" s="35">
        <f t="shared" si="53"/>
        <v>0</v>
      </c>
      <c r="AL78" s="35">
        <f t="shared" si="54"/>
        <v>0</v>
      </c>
      <c r="AM78" s="35">
        <f t="shared" si="32"/>
        <v>0</v>
      </c>
      <c r="AN78" s="35">
        <f t="shared" si="33"/>
        <v>0</v>
      </c>
      <c r="AO78" s="35">
        <f t="shared" si="34"/>
        <v>0</v>
      </c>
      <c r="AP78" s="117">
        <f t="shared" si="55"/>
        <v>0</v>
      </c>
      <c r="AQ78" s="35">
        <f t="shared" si="35"/>
        <v>0</v>
      </c>
      <c r="AR78" s="35">
        <f t="shared" si="36"/>
        <v>-10</v>
      </c>
      <c r="AS78" s="35">
        <f t="shared" si="37"/>
        <v>-10</v>
      </c>
      <c r="AT78" s="35">
        <f t="shared" si="38"/>
        <v>-10</v>
      </c>
      <c r="AU78" s="35">
        <f t="shared" si="39"/>
        <v>-30</v>
      </c>
      <c r="AW78" s="26">
        <f t="shared" si="30"/>
        <v>0</v>
      </c>
      <c r="AX78" s="26">
        <f t="shared" si="40"/>
        <v>0</v>
      </c>
      <c r="AY78" s="26">
        <f t="shared" si="41"/>
        <v>0</v>
      </c>
      <c r="AZ78" s="35">
        <f t="shared" si="42"/>
        <v>0</v>
      </c>
      <c r="BA78" s="35">
        <f t="shared" si="43"/>
        <v>0</v>
      </c>
      <c r="BB78" s="35">
        <f t="shared" si="31"/>
        <v>0</v>
      </c>
      <c r="BC78" s="35">
        <f t="shared" si="44"/>
        <v>0</v>
      </c>
      <c r="BD78" s="35">
        <f t="shared" si="45"/>
        <v>0</v>
      </c>
      <c r="BL78" s="35" t="str">
        <f t="shared" si="46"/>
        <v>,    -   113</v>
      </c>
    </row>
    <row r="79" spans="1:64" s="25" customFormat="1" ht="15" customHeight="1">
      <c r="A79" s="109">
        <f t="shared" si="47"/>
        <v>74</v>
      </c>
      <c r="B79" s="93"/>
      <c r="C79" s="93"/>
      <c r="D79" s="74"/>
      <c r="E79" s="56"/>
      <c r="F79" s="57">
        <f t="shared" si="48"/>
        <v>113</v>
      </c>
      <c r="G79" s="74"/>
      <c r="H79" s="74"/>
      <c r="I79" s="89"/>
      <c r="J79" s="90"/>
      <c r="K79" s="61" t="str">
        <f>'allg. Daten'!C8</f>
        <v>Vereinsname</v>
      </c>
      <c r="L79" s="74"/>
      <c r="M79" s="9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2"/>
      <c r="AB79" s="74"/>
      <c r="AC79" s="74"/>
      <c r="AD79" s="74"/>
      <c r="AE79" s="74"/>
      <c r="AF79" s="50">
        <f t="shared" si="49"/>
        <v>0</v>
      </c>
      <c r="AG79" s="35">
        <f t="shared" si="50"/>
        <v>0</v>
      </c>
      <c r="AH79" s="35">
        <f t="shared" si="51"/>
        <v>0</v>
      </c>
      <c r="AI79" s="35">
        <f t="shared" si="52"/>
        <v>0</v>
      </c>
      <c r="AK79" s="35">
        <f t="shared" si="53"/>
        <v>0</v>
      </c>
      <c r="AL79" s="35">
        <f t="shared" si="54"/>
        <v>0</v>
      </c>
      <c r="AM79" s="35">
        <f t="shared" si="32"/>
        <v>0</v>
      </c>
      <c r="AN79" s="35">
        <f t="shared" si="33"/>
        <v>0</v>
      </c>
      <c r="AO79" s="35">
        <f t="shared" si="34"/>
        <v>0</v>
      </c>
      <c r="AP79" s="117">
        <f t="shared" si="55"/>
        <v>0</v>
      </c>
      <c r="AQ79" s="35">
        <f t="shared" si="35"/>
        <v>0</v>
      </c>
      <c r="AR79" s="35">
        <f t="shared" si="36"/>
        <v>-10</v>
      </c>
      <c r="AS79" s="35">
        <f t="shared" si="37"/>
        <v>-10</v>
      </c>
      <c r="AT79" s="35">
        <f t="shared" si="38"/>
        <v>-10</v>
      </c>
      <c r="AU79" s="35">
        <f t="shared" si="39"/>
        <v>-30</v>
      </c>
      <c r="AW79" s="26">
        <f t="shared" si="30"/>
        <v>0</v>
      </c>
      <c r="AX79" s="26">
        <f t="shared" si="40"/>
        <v>0</v>
      </c>
      <c r="AY79" s="26">
        <f t="shared" si="41"/>
        <v>0</v>
      </c>
      <c r="AZ79" s="35">
        <f t="shared" si="42"/>
        <v>0</v>
      </c>
      <c r="BA79" s="35">
        <f t="shared" si="43"/>
        <v>0</v>
      </c>
      <c r="BB79" s="35">
        <f t="shared" si="31"/>
        <v>0</v>
      </c>
      <c r="BC79" s="35">
        <f t="shared" si="44"/>
        <v>0</v>
      </c>
      <c r="BD79" s="35">
        <f t="shared" si="45"/>
        <v>0</v>
      </c>
      <c r="BL79" s="35" t="str">
        <f t="shared" si="46"/>
        <v>,    -   113</v>
      </c>
    </row>
    <row r="80" spans="1:64" s="25" customFormat="1" ht="15" customHeight="1">
      <c r="A80" s="109">
        <f t="shared" si="47"/>
        <v>75</v>
      </c>
      <c r="B80" s="93"/>
      <c r="C80" s="93"/>
      <c r="D80" s="74"/>
      <c r="E80" s="56"/>
      <c r="F80" s="57">
        <f t="shared" si="48"/>
        <v>113</v>
      </c>
      <c r="G80" s="74"/>
      <c r="H80" s="74"/>
      <c r="I80" s="89"/>
      <c r="J80" s="90"/>
      <c r="K80" s="61" t="str">
        <f>'allg. Daten'!C8</f>
        <v>Vereinsname</v>
      </c>
      <c r="L80" s="74"/>
      <c r="M80" s="9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2"/>
      <c r="AB80" s="74"/>
      <c r="AC80" s="74"/>
      <c r="AD80" s="74"/>
      <c r="AE80" s="74"/>
      <c r="AF80" s="50">
        <f t="shared" si="49"/>
        <v>0</v>
      </c>
      <c r="AG80" s="35">
        <f t="shared" si="50"/>
        <v>0</v>
      </c>
      <c r="AH80" s="35">
        <f t="shared" si="51"/>
        <v>0</v>
      </c>
      <c r="AI80" s="35">
        <f t="shared" si="52"/>
        <v>0</v>
      </c>
      <c r="AK80" s="35">
        <f t="shared" si="53"/>
        <v>0</v>
      </c>
      <c r="AL80" s="35">
        <f t="shared" si="54"/>
        <v>0</v>
      </c>
      <c r="AM80" s="35">
        <f t="shared" si="32"/>
        <v>0</v>
      </c>
      <c r="AN80" s="35">
        <f t="shared" si="33"/>
        <v>0</v>
      </c>
      <c r="AO80" s="35">
        <f t="shared" si="34"/>
        <v>0</v>
      </c>
      <c r="AP80" s="117">
        <f t="shared" si="55"/>
        <v>0</v>
      </c>
      <c r="AQ80" s="35">
        <f t="shared" si="35"/>
        <v>0</v>
      </c>
      <c r="AR80" s="35">
        <f t="shared" si="36"/>
        <v>-10</v>
      </c>
      <c r="AS80" s="35">
        <f t="shared" si="37"/>
        <v>-10</v>
      </c>
      <c r="AT80" s="35">
        <f t="shared" si="38"/>
        <v>-10</v>
      </c>
      <c r="AU80" s="35">
        <f t="shared" si="39"/>
        <v>-30</v>
      </c>
      <c r="AW80" s="26">
        <f t="shared" si="30"/>
        <v>0</v>
      </c>
      <c r="AX80" s="26">
        <f t="shared" si="40"/>
        <v>0</v>
      </c>
      <c r="AY80" s="26">
        <f t="shared" si="41"/>
        <v>0</v>
      </c>
      <c r="AZ80" s="35">
        <f t="shared" si="42"/>
        <v>0</v>
      </c>
      <c r="BA80" s="35">
        <f t="shared" si="43"/>
        <v>0</v>
      </c>
      <c r="BB80" s="35">
        <f t="shared" si="31"/>
        <v>0</v>
      </c>
      <c r="BC80" s="35">
        <f t="shared" si="44"/>
        <v>0</v>
      </c>
      <c r="BD80" s="35">
        <f t="shared" si="45"/>
        <v>0</v>
      </c>
      <c r="BL80" s="35" t="str">
        <f t="shared" si="46"/>
        <v>,    -   113</v>
      </c>
    </row>
    <row r="81" spans="1:64" s="25" customFormat="1" ht="15" customHeight="1">
      <c r="A81" s="109">
        <f t="shared" si="47"/>
        <v>76</v>
      </c>
      <c r="B81" s="93"/>
      <c r="C81" s="93"/>
      <c r="D81" s="74"/>
      <c r="E81" s="56"/>
      <c r="F81" s="57">
        <f t="shared" si="48"/>
        <v>113</v>
      </c>
      <c r="G81" s="74"/>
      <c r="H81" s="74"/>
      <c r="I81" s="89"/>
      <c r="J81" s="90"/>
      <c r="K81" s="61" t="str">
        <f>'allg. Daten'!C8</f>
        <v>Vereinsname</v>
      </c>
      <c r="L81" s="74"/>
      <c r="M81" s="9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2"/>
      <c r="AB81" s="74"/>
      <c r="AC81" s="74"/>
      <c r="AD81" s="74"/>
      <c r="AE81" s="74"/>
      <c r="AF81" s="50">
        <f t="shared" si="49"/>
        <v>0</v>
      </c>
      <c r="AG81" s="35">
        <f t="shared" si="50"/>
        <v>0</v>
      </c>
      <c r="AH81" s="35">
        <f t="shared" si="51"/>
        <v>0</v>
      </c>
      <c r="AI81" s="35">
        <f t="shared" si="52"/>
        <v>0</v>
      </c>
      <c r="AK81" s="35">
        <f t="shared" si="53"/>
        <v>0</v>
      </c>
      <c r="AL81" s="35">
        <f t="shared" si="54"/>
        <v>0</v>
      </c>
      <c r="AM81" s="35">
        <f t="shared" si="32"/>
        <v>0</v>
      </c>
      <c r="AN81" s="35">
        <f t="shared" si="33"/>
        <v>0</v>
      </c>
      <c r="AO81" s="35">
        <f t="shared" si="34"/>
        <v>0</v>
      </c>
      <c r="AP81" s="117">
        <f t="shared" si="55"/>
        <v>0</v>
      </c>
      <c r="AQ81" s="35">
        <f t="shared" si="35"/>
        <v>0</v>
      </c>
      <c r="AR81" s="35">
        <f t="shared" si="36"/>
        <v>-10</v>
      </c>
      <c r="AS81" s="35">
        <f t="shared" si="37"/>
        <v>-10</v>
      </c>
      <c r="AT81" s="35">
        <f t="shared" si="38"/>
        <v>-10</v>
      </c>
      <c r="AU81" s="35">
        <f t="shared" si="39"/>
        <v>-30</v>
      </c>
      <c r="AW81" s="26">
        <f t="shared" si="30"/>
        <v>0</v>
      </c>
      <c r="AX81" s="26">
        <f t="shared" si="40"/>
        <v>0</v>
      </c>
      <c r="AY81" s="26">
        <f t="shared" si="41"/>
        <v>0</v>
      </c>
      <c r="AZ81" s="35">
        <f t="shared" si="42"/>
        <v>0</v>
      </c>
      <c r="BA81" s="35">
        <f t="shared" si="43"/>
        <v>0</v>
      </c>
      <c r="BB81" s="35">
        <f t="shared" si="31"/>
        <v>0</v>
      </c>
      <c r="BC81" s="35">
        <f t="shared" si="44"/>
        <v>0</v>
      </c>
      <c r="BD81" s="35">
        <f t="shared" si="45"/>
        <v>0</v>
      </c>
      <c r="BL81" s="35" t="str">
        <f t="shared" si="46"/>
        <v>,    -   113</v>
      </c>
    </row>
    <row r="82" spans="1:64" s="25" customFormat="1" ht="15" customHeight="1">
      <c r="A82" s="109">
        <f t="shared" si="47"/>
        <v>77</v>
      </c>
      <c r="B82" s="93"/>
      <c r="C82" s="93"/>
      <c r="D82" s="74"/>
      <c r="E82" s="56"/>
      <c r="F82" s="57">
        <f t="shared" si="48"/>
        <v>113</v>
      </c>
      <c r="G82" s="74"/>
      <c r="H82" s="74"/>
      <c r="I82" s="89"/>
      <c r="J82" s="90"/>
      <c r="K82" s="61" t="str">
        <f>'allg. Daten'!C8</f>
        <v>Vereinsname</v>
      </c>
      <c r="L82" s="74"/>
      <c r="M82" s="9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2"/>
      <c r="AB82" s="74"/>
      <c r="AC82" s="74"/>
      <c r="AD82" s="74"/>
      <c r="AE82" s="74"/>
      <c r="AF82" s="50">
        <f t="shared" si="49"/>
        <v>0</v>
      </c>
      <c r="AG82" s="35">
        <f t="shared" si="50"/>
        <v>0</v>
      </c>
      <c r="AH82" s="35">
        <f t="shared" si="51"/>
        <v>0</v>
      </c>
      <c r="AI82" s="35">
        <f t="shared" si="52"/>
        <v>0</v>
      </c>
      <c r="AK82" s="35">
        <f t="shared" si="53"/>
        <v>0</v>
      </c>
      <c r="AL82" s="35">
        <f t="shared" si="54"/>
        <v>0</v>
      </c>
      <c r="AM82" s="35">
        <f t="shared" si="32"/>
        <v>0</v>
      </c>
      <c r="AN82" s="35">
        <f t="shared" si="33"/>
        <v>0</v>
      </c>
      <c r="AO82" s="35">
        <f t="shared" si="34"/>
        <v>0</v>
      </c>
      <c r="AP82" s="117">
        <f t="shared" si="55"/>
        <v>0</v>
      </c>
      <c r="AQ82" s="35">
        <f t="shared" si="35"/>
        <v>0</v>
      </c>
      <c r="AR82" s="35">
        <f t="shared" si="36"/>
        <v>-10</v>
      </c>
      <c r="AS82" s="35">
        <f t="shared" si="37"/>
        <v>-10</v>
      </c>
      <c r="AT82" s="35">
        <f t="shared" si="38"/>
        <v>-10</v>
      </c>
      <c r="AU82" s="35">
        <f t="shared" si="39"/>
        <v>-30</v>
      </c>
      <c r="AW82" s="26">
        <f t="shared" si="30"/>
        <v>0</v>
      </c>
      <c r="AX82" s="26">
        <f t="shared" si="40"/>
        <v>0</v>
      </c>
      <c r="AY82" s="26">
        <f t="shared" si="41"/>
        <v>0</v>
      </c>
      <c r="AZ82" s="35">
        <f t="shared" si="42"/>
        <v>0</v>
      </c>
      <c r="BA82" s="35">
        <f t="shared" si="43"/>
        <v>0</v>
      </c>
      <c r="BB82" s="35">
        <f t="shared" si="31"/>
        <v>0</v>
      </c>
      <c r="BC82" s="35">
        <f t="shared" si="44"/>
        <v>0</v>
      </c>
      <c r="BD82" s="35">
        <f t="shared" si="45"/>
        <v>0</v>
      </c>
      <c r="BL82" s="35" t="str">
        <f t="shared" si="46"/>
        <v>,    -   113</v>
      </c>
    </row>
    <row r="83" spans="1:64" s="25" customFormat="1" ht="15" customHeight="1">
      <c r="A83" s="109">
        <f t="shared" si="47"/>
        <v>78</v>
      </c>
      <c r="B83" s="93"/>
      <c r="C83" s="93"/>
      <c r="D83" s="74"/>
      <c r="E83" s="56"/>
      <c r="F83" s="57">
        <f t="shared" si="48"/>
        <v>113</v>
      </c>
      <c r="G83" s="74"/>
      <c r="H83" s="74"/>
      <c r="I83" s="89"/>
      <c r="J83" s="90"/>
      <c r="K83" s="61" t="str">
        <f>'allg. Daten'!C8</f>
        <v>Vereinsname</v>
      </c>
      <c r="L83" s="74"/>
      <c r="M83" s="9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2"/>
      <c r="AB83" s="74"/>
      <c r="AC83" s="74"/>
      <c r="AD83" s="74"/>
      <c r="AE83" s="74"/>
      <c r="AF83" s="50">
        <f t="shared" si="49"/>
        <v>0</v>
      </c>
      <c r="AG83" s="35">
        <f t="shared" si="50"/>
        <v>0</v>
      </c>
      <c r="AH83" s="35">
        <f t="shared" si="51"/>
        <v>0</v>
      </c>
      <c r="AI83" s="35">
        <f t="shared" si="52"/>
        <v>0</v>
      </c>
      <c r="AK83" s="35">
        <f t="shared" si="53"/>
        <v>0</v>
      </c>
      <c r="AL83" s="35">
        <f t="shared" si="54"/>
        <v>0</v>
      </c>
      <c r="AM83" s="35">
        <f t="shared" si="32"/>
        <v>0</v>
      </c>
      <c r="AN83" s="35">
        <f t="shared" si="33"/>
        <v>0</v>
      </c>
      <c r="AO83" s="35">
        <f t="shared" si="34"/>
        <v>0</v>
      </c>
      <c r="AP83" s="117">
        <f t="shared" si="55"/>
        <v>0</v>
      </c>
      <c r="AQ83" s="35">
        <f t="shared" si="35"/>
        <v>0</v>
      </c>
      <c r="AR83" s="35">
        <f t="shared" si="36"/>
        <v>-10</v>
      </c>
      <c r="AS83" s="35">
        <f t="shared" si="37"/>
        <v>-10</v>
      </c>
      <c r="AT83" s="35">
        <f t="shared" si="38"/>
        <v>-10</v>
      </c>
      <c r="AU83" s="35">
        <f t="shared" si="39"/>
        <v>-30</v>
      </c>
      <c r="AW83" s="26">
        <f t="shared" si="30"/>
        <v>0</v>
      </c>
      <c r="AX83" s="26">
        <f t="shared" si="40"/>
        <v>0</v>
      </c>
      <c r="AY83" s="26">
        <f t="shared" si="41"/>
        <v>0</v>
      </c>
      <c r="AZ83" s="35">
        <f t="shared" si="42"/>
        <v>0</v>
      </c>
      <c r="BA83" s="35">
        <f t="shared" si="43"/>
        <v>0</v>
      </c>
      <c r="BB83" s="35">
        <f t="shared" si="31"/>
        <v>0</v>
      </c>
      <c r="BC83" s="35">
        <f t="shared" si="44"/>
        <v>0</v>
      </c>
      <c r="BD83" s="35">
        <f t="shared" si="45"/>
        <v>0</v>
      </c>
      <c r="BL83" s="35" t="str">
        <f t="shared" si="46"/>
        <v>,    -   113</v>
      </c>
    </row>
    <row r="84" spans="1:64" s="25" customFormat="1" ht="15" customHeight="1">
      <c r="A84" s="109">
        <f t="shared" si="47"/>
        <v>79</v>
      </c>
      <c r="B84" s="93"/>
      <c r="C84" s="93"/>
      <c r="D84" s="74"/>
      <c r="E84" s="56"/>
      <c r="F84" s="57">
        <f t="shared" si="48"/>
        <v>113</v>
      </c>
      <c r="G84" s="74"/>
      <c r="H84" s="74"/>
      <c r="I84" s="89"/>
      <c r="J84" s="90"/>
      <c r="K84" s="61" t="str">
        <f>'allg. Daten'!C8</f>
        <v>Vereinsname</v>
      </c>
      <c r="L84" s="74"/>
      <c r="M84" s="9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2"/>
      <c r="AB84" s="74"/>
      <c r="AC84" s="74"/>
      <c r="AD84" s="74"/>
      <c r="AE84" s="74"/>
      <c r="AF84" s="50">
        <f t="shared" si="49"/>
        <v>0</v>
      </c>
      <c r="AG84" s="35">
        <f t="shared" si="50"/>
        <v>0</v>
      </c>
      <c r="AH84" s="35">
        <f t="shared" si="51"/>
        <v>0</v>
      </c>
      <c r="AI84" s="35">
        <f t="shared" si="52"/>
        <v>0</v>
      </c>
      <c r="AK84" s="35">
        <f t="shared" si="53"/>
        <v>0</v>
      </c>
      <c r="AL84" s="35">
        <f t="shared" si="54"/>
        <v>0</v>
      </c>
      <c r="AM84" s="35">
        <f t="shared" si="32"/>
        <v>0</v>
      </c>
      <c r="AN84" s="35">
        <f t="shared" si="33"/>
        <v>0</v>
      </c>
      <c r="AO84" s="35">
        <f t="shared" si="34"/>
        <v>0</v>
      </c>
      <c r="AP84" s="117">
        <f t="shared" si="55"/>
        <v>0</v>
      </c>
      <c r="AQ84" s="35">
        <f t="shared" si="35"/>
        <v>0</v>
      </c>
      <c r="AR84" s="35">
        <f t="shared" si="36"/>
        <v>-10</v>
      </c>
      <c r="AS84" s="35">
        <f t="shared" si="37"/>
        <v>-10</v>
      </c>
      <c r="AT84" s="35">
        <f t="shared" si="38"/>
        <v>-10</v>
      </c>
      <c r="AU84" s="35">
        <f t="shared" si="39"/>
        <v>-30</v>
      </c>
      <c r="AW84" s="26">
        <f t="shared" si="30"/>
        <v>0</v>
      </c>
      <c r="AX84" s="26">
        <f t="shared" si="40"/>
        <v>0</v>
      </c>
      <c r="AY84" s="26">
        <f t="shared" si="41"/>
        <v>0</v>
      </c>
      <c r="AZ84" s="35">
        <f t="shared" si="42"/>
        <v>0</v>
      </c>
      <c r="BA84" s="35">
        <f t="shared" si="43"/>
        <v>0</v>
      </c>
      <c r="BB84" s="35">
        <f t="shared" si="31"/>
        <v>0</v>
      </c>
      <c r="BC84" s="35">
        <f t="shared" si="44"/>
        <v>0</v>
      </c>
      <c r="BD84" s="35">
        <f t="shared" si="45"/>
        <v>0</v>
      </c>
      <c r="BL84" s="35" t="str">
        <f t="shared" si="46"/>
        <v>,    -   113</v>
      </c>
    </row>
    <row r="85" spans="1:64" s="25" customFormat="1" ht="15" customHeight="1">
      <c r="A85" s="109">
        <f t="shared" si="47"/>
        <v>80</v>
      </c>
      <c r="B85" s="93"/>
      <c r="C85" s="93"/>
      <c r="D85" s="74"/>
      <c r="E85" s="56"/>
      <c r="F85" s="57">
        <f t="shared" si="48"/>
        <v>113</v>
      </c>
      <c r="G85" s="74"/>
      <c r="H85" s="74"/>
      <c r="I85" s="89"/>
      <c r="J85" s="90"/>
      <c r="K85" s="61" t="str">
        <f>'allg. Daten'!C8</f>
        <v>Vereinsname</v>
      </c>
      <c r="L85" s="74"/>
      <c r="M85" s="9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2"/>
      <c r="AB85" s="74"/>
      <c r="AC85" s="74"/>
      <c r="AD85" s="74"/>
      <c r="AE85" s="74"/>
      <c r="AF85" s="50">
        <f t="shared" si="49"/>
        <v>0</v>
      </c>
      <c r="AG85" s="35">
        <f t="shared" si="50"/>
        <v>0</v>
      </c>
      <c r="AH85" s="35">
        <f t="shared" si="51"/>
        <v>0</v>
      </c>
      <c r="AI85" s="35">
        <f t="shared" si="52"/>
        <v>0</v>
      </c>
      <c r="AK85" s="35">
        <f t="shared" si="53"/>
        <v>0</v>
      </c>
      <c r="AL85" s="35">
        <f t="shared" si="54"/>
        <v>0</v>
      </c>
      <c r="AM85" s="35">
        <f t="shared" si="32"/>
        <v>0</v>
      </c>
      <c r="AN85" s="35">
        <f t="shared" si="33"/>
        <v>0</v>
      </c>
      <c r="AO85" s="35">
        <f t="shared" si="34"/>
        <v>0</v>
      </c>
      <c r="AP85" s="117">
        <f t="shared" si="55"/>
        <v>0</v>
      </c>
      <c r="AQ85" s="35">
        <f t="shared" si="35"/>
        <v>0</v>
      </c>
      <c r="AR85" s="35">
        <f t="shared" si="36"/>
        <v>-10</v>
      </c>
      <c r="AS85" s="35">
        <f t="shared" si="37"/>
        <v>-10</v>
      </c>
      <c r="AT85" s="35">
        <f t="shared" si="38"/>
        <v>-10</v>
      </c>
      <c r="AU85" s="35">
        <f t="shared" si="39"/>
        <v>-30</v>
      </c>
      <c r="AW85" s="26">
        <f t="shared" si="30"/>
        <v>0</v>
      </c>
      <c r="AX85" s="26">
        <f t="shared" si="40"/>
        <v>0</v>
      </c>
      <c r="AY85" s="26">
        <f t="shared" si="41"/>
        <v>0</v>
      </c>
      <c r="AZ85" s="35">
        <f t="shared" si="42"/>
        <v>0</v>
      </c>
      <c r="BA85" s="35">
        <f t="shared" si="43"/>
        <v>0</v>
      </c>
      <c r="BB85" s="35">
        <f t="shared" si="31"/>
        <v>0</v>
      </c>
      <c r="BC85" s="35">
        <f t="shared" si="44"/>
        <v>0</v>
      </c>
      <c r="BD85" s="35">
        <f t="shared" si="45"/>
        <v>0</v>
      </c>
      <c r="BL85" s="35" t="str">
        <f t="shared" si="46"/>
        <v>,    -   113</v>
      </c>
    </row>
    <row r="86" spans="1:64" s="25" customFormat="1" ht="15" customHeight="1">
      <c r="A86" s="109">
        <f t="shared" si="47"/>
        <v>81</v>
      </c>
      <c r="B86" s="93"/>
      <c r="C86" s="93"/>
      <c r="D86" s="74"/>
      <c r="E86" s="56"/>
      <c r="F86" s="57">
        <f t="shared" si="48"/>
        <v>113</v>
      </c>
      <c r="G86" s="74"/>
      <c r="H86" s="74"/>
      <c r="I86" s="89"/>
      <c r="J86" s="90"/>
      <c r="K86" s="61" t="str">
        <f>'allg. Daten'!C8</f>
        <v>Vereinsname</v>
      </c>
      <c r="L86" s="74"/>
      <c r="M86" s="9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2"/>
      <c r="AB86" s="74"/>
      <c r="AC86" s="74"/>
      <c r="AD86" s="74"/>
      <c r="AE86" s="74"/>
      <c r="AF86" s="50">
        <f t="shared" si="49"/>
        <v>0</v>
      </c>
      <c r="AG86" s="35">
        <f t="shared" si="50"/>
        <v>0</v>
      </c>
      <c r="AH86" s="35">
        <f t="shared" si="51"/>
        <v>0</v>
      </c>
      <c r="AI86" s="35">
        <f t="shared" si="52"/>
        <v>0</v>
      </c>
      <c r="AK86" s="35">
        <f t="shared" si="53"/>
        <v>0</v>
      </c>
      <c r="AL86" s="35">
        <f t="shared" si="54"/>
        <v>0</v>
      </c>
      <c r="AM86" s="35">
        <f t="shared" si="32"/>
        <v>0</v>
      </c>
      <c r="AN86" s="35">
        <f t="shared" si="33"/>
        <v>0</v>
      </c>
      <c r="AO86" s="35">
        <f t="shared" si="34"/>
        <v>0</v>
      </c>
      <c r="AP86" s="117">
        <f t="shared" si="55"/>
        <v>0</v>
      </c>
      <c r="AQ86" s="35">
        <f t="shared" si="35"/>
        <v>0</v>
      </c>
      <c r="AR86" s="35">
        <f t="shared" si="36"/>
        <v>-10</v>
      </c>
      <c r="AS86" s="35">
        <f t="shared" si="37"/>
        <v>-10</v>
      </c>
      <c r="AT86" s="35">
        <f t="shared" si="38"/>
        <v>-10</v>
      </c>
      <c r="AU86" s="35">
        <f t="shared" si="39"/>
        <v>-30</v>
      </c>
      <c r="AW86" s="26">
        <f t="shared" si="30"/>
        <v>0</v>
      </c>
      <c r="AX86" s="26">
        <f t="shared" si="40"/>
        <v>0</v>
      </c>
      <c r="AY86" s="26">
        <f t="shared" si="41"/>
        <v>0</v>
      </c>
      <c r="AZ86" s="35">
        <f t="shared" si="42"/>
        <v>0</v>
      </c>
      <c r="BA86" s="35">
        <f t="shared" si="43"/>
        <v>0</v>
      </c>
      <c r="BB86" s="35">
        <f t="shared" si="31"/>
        <v>0</v>
      </c>
      <c r="BC86" s="35">
        <f t="shared" si="44"/>
        <v>0</v>
      </c>
      <c r="BD86" s="35">
        <f t="shared" si="45"/>
        <v>0</v>
      </c>
      <c r="BL86" s="35" t="str">
        <f t="shared" si="46"/>
        <v>,    -   113</v>
      </c>
    </row>
    <row r="87" spans="1:64" s="25" customFormat="1" ht="15" customHeight="1">
      <c r="A87" s="109">
        <f t="shared" si="47"/>
        <v>82</v>
      </c>
      <c r="B87" s="93"/>
      <c r="C87" s="93"/>
      <c r="D87" s="74"/>
      <c r="E87" s="56"/>
      <c r="F87" s="57">
        <f t="shared" si="48"/>
        <v>113</v>
      </c>
      <c r="G87" s="74"/>
      <c r="H87" s="74"/>
      <c r="I87" s="89"/>
      <c r="J87" s="90"/>
      <c r="K87" s="61" t="str">
        <f>'allg. Daten'!C8</f>
        <v>Vereinsname</v>
      </c>
      <c r="L87" s="74"/>
      <c r="M87" s="9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2"/>
      <c r="AB87" s="74"/>
      <c r="AC87" s="74"/>
      <c r="AD87" s="74"/>
      <c r="AE87" s="74"/>
      <c r="AF87" s="50">
        <f t="shared" si="49"/>
        <v>0</v>
      </c>
      <c r="AG87" s="35">
        <f t="shared" si="50"/>
        <v>0</v>
      </c>
      <c r="AH87" s="35">
        <f t="shared" si="51"/>
        <v>0</v>
      </c>
      <c r="AI87" s="35">
        <f t="shared" si="52"/>
        <v>0</v>
      </c>
      <c r="AK87" s="35">
        <f t="shared" si="53"/>
        <v>0</v>
      </c>
      <c r="AL87" s="35">
        <f t="shared" si="54"/>
        <v>0</v>
      </c>
      <c r="AM87" s="35">
        <f t="shared" si="32"/>
        <v>0</v>
      </c>
      <c r="AN87" s="35">
        <f t="shared" si="33"/>
        <v>0</v>
      </c>
      <c r="AO87" s="35">
        <f t="shared" si="34"/>
        <v>0</v>
      </c>
      <c r="AP87" s="117">
        <f t="shared" si="55"/>
        <v>0</v>
      </c>
      <c r="AQ87" s="35">
        <f t="shared" si="35"/>
        <v>0</v>
      </c>
      <c r="AR87" s="35">
        <f t="shared" si="36"/>
        <v>-10</v>
      </c>
      <c r="AS87" s="35">
        <f t="shared" si="37"/>
        <v>-10</v>
      </c>
      <c r="AT87" s="35">
        <f t="shared" si="38"/>
        <v>-10</v>
      </c>
      <c r="AU87" s="35">
        <f t="shared" si="39"/>
        <v>-30</v>
      </c>
      <c r="AW87" s="26">
        <f t="shared" si="30"/>
        <v>0</v>
      </c>
      <c r="AX87" s="26">
        <f t="shared" si="40"/>
        <v>0</v>
      </c>
      <c r="AY87" s="26">
        <f t="shared" si="41"/>
        <v>0</v>
      </c>
      <c r="AZ87" s="35">
        <f t="shared" si="42"/>
        <v>0</v>
      </c>
      <c r="BA87" s="35">
        <f t="shared" si="43"/>
        <v>0</v>
      </c>
      <c r="BB87" s="35">
        <f t="shared" si="31"/>
        <v>0</v>
      </c>
      <c r="BC87" s="35">
        <f t="shared" si="44"/>
        <v>0</v>
      </c>
      <c r="BD87" s="35">
        <f t="shared" si="45"/>
        <v>0</v>
      </c>
      <c r="BL87" s="35" t="str">
        <f t="shared" si="46"/>
        <v>,    -   113</v>
      </c>
    </row>
    <row r="88" spans="1:64" s="25" customFormat="1" ht="15" customHeight="1">
      <c r="A88" s="109">
        <f t="shared" si="47"/>
        <v>83</v>
      </c>
      <c r="B88" s="93"/>
      <c r="C88" s="93"/>
      <c r="D88" s="74"/>
      <c r="E88" s="56"/>
      <c r="F88" s="57">
        <f t="shared" si="48"/>
        <v>113</v>
      </c>
      <c r="G88" s="74"/>
      <c r="H88" s="74"/>
      <c r="I88" s="89"/>
      <c r="J88" s="90"/>
      <c r="K88" s="61" t="str">
        <f>'allg. Daten'!C8</f>
        <v>Vereinsname</v>
      </c>
      <c r="L88" s="74"/>
      <c r="M88" s="9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2"/>
      <c r="AB88" s="74"/>
      <c r="AC88" s="74"/>
      <c r="AD88" s="74"/>
      <c r="AE88" s="74"/>
      <c r="AF88" s="50">
        <f t="shared" si="49"/>
        <v>0</v>
      </c>
      <c r="AG88" s="35">
        <f t="shared" si="50"/>
        <v>0</v>
      </c>
      <c r="AH88" s="35">
        <f t="shared" si="51"/>
        <v>0</v>
      </c>
      <c r="AI88" s="35">
        <f t="shared" si="52"/>
        <v>0</v>
      </c>
      <c r="AK88" s="35">
        <f t="shared" si="53"/>
        <v>0</v>
      </c>
      <c r="AL88" s="35">
        <f t="shared" si="54"/>
        <v>0</v>
      </c>
      <c r="AM88" s="35">
        <f t="shared" si="32"/>
        <v>0</v>
      </c>
      <c r="AN88" s="35">
        <f t="shared" si="33"/>
        <v>0</v>
      </c>
      <c r="AO88" s="35">
        <f t="shared" si="34"/>
        <v>0</v>
      </c>
      <c r="AP88" s="117">
        <f t="shared" si="55"/>
        <v>0</v>
      </c>
      <c r="AQ88" s="35">
        <f t="shared" si="35"/>
        <v>0</v>
      </c>
      <c r="AR88" s="35">
        <f t="shared" si="36"/>
        <v>-10</v>
      </c>
      <c r="AS88" s="35">
        <f t="shared" si="37"/>
        <v>-10</v>
      </c>
      <c r="AT88" s="35">
        <f t="shared" si="38"/>
        <v>-10</v>
      </c>
      <c r="AU88" s="35">
        <f t="shared" si="39"/>
        <v>-30</v>
      </c>
      <c r="AW88" s="26">
        <f t="shared" si="30"/>
        <v>0</v>
      </c>
      <c r="AX88" s="26">
        <f t="shared" si="40"/>
        <v>0</v>
      </c>
      <c r="AY88" s="26">
        <f t="shared" si="41"/>
        <v>0</v>
      </c>
      <c r="AZ88" s="35">
        <f t="shared" si="42"/>
        <v>0</v>
      </c>
      <c r="BA88" s="35">
        <f t="shared" si="43"/>
        <v>0</v>
      </c>
      <c r="BB88" s="35">
        <f t="shared" si="31"/>
        <v>0</v>
      </c>
      <c r="BC88" s="35">
        <f t="shared" si="44"/>
        <v>0</v>
      </c>
      <c r="BD88" s="35">
        <f t="shared" si="45"/>
        <v>0</v>
      </c>
      <c r="BL88" s="35" t="str">
        <f t="shared" si="46"/>
        <v>,    -   113</v>
      </c>
    </row>
    <row r="89" spans="1:64" s="25" customFormat="1" ht="15" customHeight="1">
      <c r="A89" s="109">
        <f t="shared" si="47"/>
        <v>84</v>
      </c>
      <c r="B89" s="93"/>
      <c r="C89" s="93"/>
      <c r="D89" s="74"/>
      <c r="E89" s="56"/>
      <c r="F89" s="57">
        <f t="shared" si="48"/>
        <v>113</v>
      </c>
      <c r="G89" s="74"/>
      <c r="H89" s="74"/>
      <c r="I89" s="89"/>
      <c r="J89" s="90"/>
      <c r="K89" s="61" t="str">
        <f>'allg. Daten'!C8</f>
        <v>Vereinsname</v>
      </c>
      <c r="L89" s="74"/>
      <c r="M89" s="9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2"/>
      <c r="AB89" s="74"/>
      <c r="AC89" s="74"/>
      <c r="AD89" s="74"/>
      <c r="AE89" s="74"/>
      <c r="AF89" s="50">
        <f t="shared" si="49"/>
        <v>0</v>
      </c>
      <c r="AG89" s="35">
        <f t="shared" si="50"/>
        <v>0</v>
      </c>
      <c r="AH89" s="35">
        <f t="shared" si="51"/>
        <v>0</v>
      </c>
      <c r="AI89" s="35">
        <f t="shared" si="52"/>
        <v>0</v>
      </c>
      <c r="AK89" s="35">
        <f t="shared" si="53"/>
        <v>0</v>
      </c>
      <c r="AL89" s="35">
        <f t="shared" si="54"/>
        <v>0</v>
      </c>
      <c r="AM89" s="35">
        <f t="shared" si="32"/>
        <v>0</v>
      </c>
      <c r="AN89" s="35">
        <f t="shared" si="33"/>
        <v>0</v>
      </c>
      <c r="AO89" s="35">
        <f t="shared" si="34"/>
        <v>0</v>
      </c>
      <c r="AP89" s="117">
        <f t="shared" si="55"/>
        <v>0</v>
      </c>
      <c r="AQ89" s="35">
        <f t="shared" si="35"/>
        <v>0</v>
      </c>
      <c r="AR89" s="35">
        <f t="shared" si="36"/>
        <v>-10</v>
      </c>
      <c r="AS89" s="35">
        <f t="shared" si="37"/>
        <v>-10</v>
      </c>
      <c r="AT89" s="35">
        <f t="shared" si="38"/>
        <v>-10</v>
      </c>
      <c r="AU89" s="35">
        <f t="shared" si="39"/>
        <v>-30</v>
      </c>
      <c r="AW89" s="26">
        <f t="shared" si="30"/>
        <v>0</v>
      </c>
      <c r="AX89" s="26">
        <f t="shared" si="40"/>
        <v>0</v>
      </c>
      <c r="AY89" s="26">
        <f t="shared" si="41"/>
        <v>0</v>
      </c>
      <c r="AZ89" s="35">
        <f t="shared" si="42"/>
        <v>0</v>
      </c>
      <c r="BA89" s="35">
        <f t="shared" si="43"/>
        <v>0</v>
      </c>
      <c r="BB89" s="35">
        <f t="shared" si="31"/>
        <v>0</v>
      </c>
      <c r="BC89" s="35">
        <f t="shared" si="44"/>
        <v>0</v>
      </c>
      <c r="BD89" s="35">
        <f t="shared" si="45"/>
        <v>0</v>
      </c>
      <c r="BL89" s="35" t="str">
        <f t="shared" si="46"/>
        <v>,    -   113</v>
      </c>
    </row>
    <row r="90" spans="1:64" s="25" customFormat="1" ht="15" customHeight="1">
      <c r="A90" s="109">
        <f t="shared" si="47"/>
        <v>85</v>
      </c>
      <c r="B90" s="93"/>
      <c r="C90" s="93"/>
      <c r="D90" s="74"/>
      <c r="E90" s="56"/>
      <c r="F90" s="57">
        <f t="shared" si="48"/>
        <v>113</v>
      </c>
      <c r="G90" s="74"/>
      <c r="H90" s="74"/>
      <c r="I90" s="89"/>
      <c r="J90" s="90"/>
      <c r="K90" s="61" t="str">
        <f>'allg. Daten'!C8</f>
        <v>Vereinsname</v>
      </c>
      <c r="L90" s="74"/>
      <c r="M90" s="9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2"/>
      <c r="AB90" s="74"/>
      <c r="AC90" s="74"/>
      <c r="AD90" s="74"/>
      <c r="AE90" s="74"/>
      <c r="AF90" s="50">
        <f t="shared" si="49"/>
        <v>0</v>
      </c>
      <c r="AG90" s="35">
        <f t="shared" si="50"/>
        <v>0</v>
      </c>
      <c r="AH90" s="35">
        <f t="shared" si="51"/>
        <v>0</v>
      </c>
      <c r="AI90" s="35">
        <f t="shared" si="52"/>
        <v>0</v>
      </c>
      <c r="AK90" s="35">
        <f t="shared" si="53"/>
        <v>0</v>
      </c>
      <c r="AL90" s="35">
        <f t="shared" si="54"/>
        <v>0</v>
      </c>
      <c r="AM90" s="35">
        <f t="shared" si="32"/>
        <v>0</v>
      </c>
      <c r="AN90" s="35">
        <f t="shared" si="33"/>
        <v>0</v>
      </c>
      <c r="AO90" s="35">
        <f t="shared" si="34"/>
        <v>0</v>
      </c>
      <c r="AP90" s="117">
        <f t="shared" si="55"/>
        <v>0</v>
      </c>
      <c r="AQ90" s="35">
        <f t="shared" si="35"/>
        <v>0</v>
      </c>
      <c r="AR90" s="35">
        <f t="shared" si="36"/>
        <v>-10</v>
      </c>
      <c r="AS90" s="35">
        <f t="shared" si="37"/>
        <v>-10</v>
      </c>
      <c r="AT90" s="35">
        <f t="shared" si="38"/>
        <v>-10</v>
      </c>
      <c r="AU90" s="35">
        <f t="shared" si="39"/>
        <v>-30</v>
      </c>
      <c r="AW90" s="26">
        <f t="shared" si="30"/>
        <v>0</v>
      </c>
      <c r="AX90" s="26">
        <f t="shared" si="40"/>
        <v>0</v>
      </c>
      <c r="AY90" s="26">
        <f t="shared" si="41"/>
        <v>0</v>
      </c>
      <c r="AZ90" s="35">
        <f t="shared" si="42"/>
        <v>0</v>
      </c>
      <c r="BA90" s="35">
        <f t="shared" si="43"/>
        <v>0</v>
      </c>
      <c r="BB90" s="35">
        <f t="shared" si="31"/>
        <v>0</v>
      </c>
      <c r="BC90" s="35">
        <f t="shared" si="44"/>
        <v>0</v>
      </c>
      <c r="BD90" s="35">
        <f t="shared" si="45"/>
        <v>0</v>
      </c>
      <c r="BL90" s="35" t="str">
        <f t="shared" si="46"/>
        <v>,    -   113</v>
      </c>
    </row>
    <row r="91" spans="1:64" s="25" customFormat="1" ht="15" customHeight="1">
      <c r="A91" s="109">
        <f t="shared" si="47"/>
        <v>86</v>
      </c>
      <c r="B91" s="93"/>
      <c r="C91" s="93"/>
      <c r="D91" s="74"/>
      <c r="E91" s="56"/>
      <c r="F91" s="57">
        <f t="shared" si="48"/>
        <v>113</v>
      </c>
      <c r="G91" s="74"/>
      <c r="H91" s="74"/>
      <c r="I91" s="89"/>
      <c r="J91" s="90"/>
      <c r="K91" s="61" t="str">
        <f>'allg. Daten'!C8</f>
        <v>Vereinsname</v>
      </c>
      <c r="L91" s="74"/>
      <c r="M91" s="9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2"/>
      <c r="AB91" s="74"/>
      <c r="AC91" s="74"/>
      <c r="AD91" s="74"/>
      <c r="AE91" s="74"/>
      <c r="AF91" s="50">
        <f t="shared" si="49"/>
        <v>0</v>
      </c>
      <c r="AG91" s="35">
        <f t="shared" si="50"/>
        <v>0</v>
      </c>
      <c r="AH91" s="35">
        <f t="shared" si="51"/>
        <v>0</v>
      </c>
      <c r="AI91" s="35">
        <f t="shared" si="52"/>
        <v>0</v>
      </c>
      <c r="AK91" s="35">
        <f t="shared" si="53"/>
        <v>0</v>
      </c>
      <c r="AL91" s="35">
        <f t="shared" si="54"/>
        <v>0</v>
      </c>
      <c r="AM91" s="35">
        <f t="shared" si="32"/>
        <v>0</v>
      </c>
      <c r="AN91" s="35">
        <f t="shared" si="33"/>
        <v>0</v>
      </c>
      <c r="AO91" s="35">
        <f t="shared" si="34"/>
        <v>0</v>
      </c>
      <c r="AP91" s="117">
        <f t="shared" si="55"/>
        <v>0</v>
      </c>
      <c r="AQ91" s="35">
        <f t="shared" si="35"/>
        <v>0</v>
      </c>
      <c r="AR91" s="35">
        <f t="shared" si="36"/>
        <v>-10</v>
      </c>
      <c r="AS91" s="35">
        <f t="shared" si="37"/>
        <v>-10</v>
      </c>
      <c r="AT91" s="35">
        <f t="shared" si="38"/>
        <v>-10</v>
      </c>
      <c r="AU91" s="35">
        <f t="shared" si="39"/>
        <v>-30</v>
      </c>
      <c r="AW91" s="26">
        <f t="shared" si="30"/>
        <v>0</v>
      </c>
      <c r="AX91" s="26">
        <f t="shared" si="40"/>
        <v>0</v>
      </c>
      <c r="AY91" s="26">
        <f t="shared" si="41"/>
        <v>0</v>
      </c>
      <c r="AZ91" s="35">
        <f t="shared" si="42"/>
        <v>0</v>
      </c>
      <c r="BA91" s="35">
        <f t="shared" si="43"/>
        <v>0</v>
      </c>
      <c r="BB91" s="35">
        <f t="shared" si="31"/>
        <v>0</v>
      </c>
      <c r="BC91" s="35">
        <f t="shared" si="44"/>
        <v>0</v>
      </c>
      <c r="BD91" s="35">
        <f t="shared" si="45"/>
        <v>0</v>
      </c>
      <c r="BL91" s="35" t="str">
        <f t="shared" si="46"/>
        <v>,    -   113</v>
      </c>
    </row>
    <row r="92" spans="1:64" s="25" customFormat="1" ht="15" customHeight="1">
      <c r="A92" s="109">
        <f t="shared" si="47"/>
        <v>87</v>
      </c>
      <c r="B92" s="93"/>
      <c r="C92" s="93"/>
      <c r="D92" s="74"/>
      <c r="E92" s="56"/>
      <c r="F92" s="57">
        <f t="shared" si="48"/>
        <v>113</v>
      </c>
      <c r="G92" s="74"/>
      <c r="H92" s="74"/>
      <c r="I92" s="89"/>
      <c r="J92" s="90"/>
      <c r="K92" s="61" t="str">
        <f>'allg. Daten'!C8</f>
        <v>Vereinsname</v>
      </c>
      <c r="L92" s="74"/>
      <c r="M92" s="9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2"/>
      <c r="AB92" s="74"/>
      <c r="AC92" s="74"/>
      <c r="AD92" s="74"/>
      <c r="AE92" s="74"/>
      <c r="AF92" s="50">
        <f t="shared" si="49"/>
        <v>0</v>
      </c>
      <c r="AG92" s="35">
        <f t="shared" si="50"/>
        <v>0</v>
      </c>
      <c r="AH92" s="35">
        <f t="shared" si="51"/>
        <v>0</v>
      </c>
      <c r="AI92" s="35">
        <f t="shared" si="52"/>
        <v>0</v>
      </c>
      <c r="AK92" s="35">
        <f t="shared" si="53"/>
        <v>0</v>
      </c>
      <c r="AL92" s="35">
        <f t="shared" si="54"/>
        <v>0</v>
      </c>
      <c r="AM92" s="35">
        <f t="shared" si="32"/>
        <v>0</v>
      </c>
      <c r="AN92" s="35">
        <f t="shared" si="33"/>
        <v>0</v>
      </c>
      <c r="AO92" s="35">
        <f t="shared" si="34"/>
        <v>0</v>
      </c>
      <c r="AP92" s="117">
        <f t="shared" si="55"/>
        <v>0</v>
      </c>
      <c r="AQ92" s="35">
        <f t="shared" si="35"/>
        <v>0</v>
      </c>
      <c r="AR92" s="35">
        <f t="shared" si="36"/>
        <v>-10</v>
      </c>
      <c r="AS92" s="35">
        <f t="shared" si="37"/>
        <v>-10</v>
      </c>
      <c r="AT92" s="35">
        <f t="shared" si="38"/>
        <v>-10</v>
      </c>
      <c r="AU92" s="35">
        <f t="shared" si="39"/>
        <v>-30</v>
      </c>
      <c r="AW92" s="26">
        <f t="shared" si="30"/>
        <v>0</v>
      </c>
      <c r="AX92" s="26">
        <f t="shared" si="40"/>
        <v>0</v>
      </c>
      <c r="AY92" s="26">
        <f t="shared" si="41"/>
        <v>0</v>
      </c>
      <c r="AZ92" s="35">
        <f t="shared" si="42"/>
        <v>0</v>
      </c>
      <c r="BA92" s="35">
        <f t="shared" si="43"/>
        <v>0</v>
      </c>
      <c r="BB92" s="35">
        <f t="shared" si="31"/>
        <v>0</v>
      </c>
      <c r="BC92" s="35">
        <f t="shared" si="44"/>
        <v>0</v>
      </c>
      <c r="BD92" s="35">
        <f t="shared" si="45"/>
        <v>0</v>
      </c>
      <c r="BL92" s="35" t="str">
        <f t="shared" si="46"/>
        <v>,    -   113</v>
      </c>
    </row>
    <row r="93" spans="1:64" s="25" customFormat="1" ht="15" customHeight="1">
      <c r="A93" s="109">
        <f t="shared" si="47"/>
        <v>88</v>
      </c>
      <c r="B93" s="93"/>
      <c r="C93" s="93"/>
      <c r="D93" s="74"/>
      <c r="E93" s="56"/>
      <c r="F93" s="57">
        <f t="shared" si="48"/>
        <v>113</v>
      </c>
      <c r="G93" s="74"/>
      <c r="H93" s="74"/>
      <c r="I93" s="89"/>
      <c r="J93" s="90"/>
      <c r="K93" s="61" t="str">
        <f>'allg. Daten'!C8</f>
        <v>Vereinsname</v>
      </c>
      <c r="L93" s="74"/>
      <c r="M93" s="9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2"/>
      <c r="AB93" s="74"/>
      <c r="AC93" s="74"/>
      <c r="AD93" s="74"/>
      <c r="AE93" s="74"/>
      <c r="AF93" s="50">
        <f t="shared" si="49"/>
        <v>0</v>
      </c>
      <c r="AG93" s="35">
        <f t="shared" si="50"/>
        <v>0</v>
      </c>
      <c r="AH93" s="35">
        <f t="shared" si="51"/>
        <v>0</v>
      </c>
      <c r="AI93" s="35">
        <f t="shared" si="52"/>
        <v>0</v>
      </c>
      <c r="AK93" s="35">
        <f t="shared" si="53"/>
        <v>0</v>
      </c>
      <c r="AL93" s="35">
        <f t="shared" si="54"/>
        <v>0</v>
      </c>
      <c r="AM93" s="35">
        <f t="shared" si="32"/>
        <v>0</v>
      </c>
      <c r="AN93" s="35">
        <f t="shared" si="33"/>
        <v>0</v>
      </c>
      <c r="AO93" s="35">
        <f t="shared" si="34"/>
        <v>0</v>
      </c>
      <c r="AP93" s="117">
        <f t="shared" si="55"/>
        <v>0</v>
      </c>
      <c r="AQ93" s="35">
        <f t="shared" si="35"/>
        <v>0</v>
      </c>
      <c r="AR93" s="35">
        <f t="shared" si="36"/>
        <v>-10</v>
      </c>
      <c r="AS93" s="35">
        <f t="shared" si="37"/>
        <v>-10</v>
      </c>
      <c r="AT93" s="35">
        <f t="shared" si="38"/>
        <v>-10</v>
      </c>
      <c r="AU93" s="35">
        <f t="shared" si="39"/>
        <v>-30</v>
      </c>
      <c r="AW93" s="26">
        <f t="shared" si="30"/>
        <v>0</v>
      </c>
      <c r="AX93" s="26">
        <f t="shared" si="40"/>
        <v>0</v>
      </c>
      <c r="AY93" s="26">
        <f t="shared" si="41"/>
        <v>0</v>
      </c>
      <c r="AZ93" s="35">
        <f t="shared" si="42"/>
        <v>0</v>
      </c>
      <c r="BA93" s="35">
        <f t="shared" si="43"/>
        <v>0</v>
      </c>
      <c r="BB93" s="35">
        <f t="shared" si="31"/>
        <v>0</v>
      </c>
      <c r="BC93" s="35">
        <f t="shared" si="44"/>
        <v>0</v>
      </c>
      <c r="BD93" s="35">
        <f t="shared" si="45"/>
        <v>0</v>
      </c>
      <c r="BL93" s="35" t="str">
        <f t="shared" si="46"/>
        <v>,    -   113</v>
      </c>
    </row>
    <row r="94" spans="1:64" s="25" customFormat="1" ht="15" customHeight="1">
      <c r="A94" s="109">
        <f t="shared" si="47"/>
        <v>89</v>
      </c>
      <c r="B94" s="93"/>
      <c r="C94" s="93"/>
      <c r="D94" s="74"/>
      <c r="E94" s="56"/>
      <c r="F94" s="57">
        <f t="shared" si="48"/>
        <v>113</v>
      </c>
      <c r="G94" s="74"/>
      <c r="H94" s="74"/>
      <c r="I94" s="89"/>
      <c r="J94" s="90"/>
      <c r="K94" s="61" t="str">
        <f>'allg. Daten'!C8</f>
        <v>Vereinsname</v>
      </c>
      <c r="L94" s="74"/>
      <c r="M94" s="9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2"/>
      <c r="AB94" s="74"/>
      <c r="AC94" s="74"/>
      <c r="AD94" s="74"/>
      <c r="AE94" s="74"/>
      <c r="AF94" s="50">
        <f t="shared" si="49"/>
        <v>0</v>
      </c>
      <c r="AG94" s="35">
        <f t="shared" si="50"/>
        <v>0</v>
      </c>
      <c r="AH94" s="35">
        <f t="shared" si="51"/>
        <v>0</v>
      </c>
      <c r="AI94" s="35">
        <f t="shared" si="52"/>
        <v>0</v>
      </c>
      <c r="AK94" s="35">
        <f t="shared" si="53"/>
        <v>0</v>
      </c>
      <c r="AL94" s="35">
        <f t="shared" si="54"/>
        <v>0</v>
      </c>
      <c r="AM94" s="35">
        <f t="shared" si="32"/>
        <v>0</v>
      </c>
      <c r="AN94" s="35">
        <f t="shared" si="33"/>
        <v>0</v>
      </c>
      <c r="AO94" s="35">
        <f t="shared" si="34"/>
        <v>0</v>
      </c>
      <c r="AP94" s="117">
        <f t="shared" si="55"/>
        <v>0</v>
      </c>
      <c r="AQ94" s="35">
        <f t="shared" si="35"/>
        <v>0</v>
      </c>
      <c r="AR94" s="35">
        <f t="shared" si="36"/>
        <v>-10</v>
      </c>
      <c r="AS94" s="35">
        <f t="shared" si="37"/>
        <v>-10</v>
      </c>
      <c r="AT94" s="35">
        <f t="shared" si="38"/>
        <v>-10</v>
      </c>
      <c r="AU94" s="35">
        <f t="shared" si="39"/>
        <v>-30</v>
      </c>
      <c r="AW94" s="26">
        <f t="shared" si="30"/>
        <v>0</v>
      </c>
      <c r="AX94" s="26">
        <f t="shared" si="40"/>
        <v>0</v>
      </c>
      <c r="AY94" s="26">
        <f t="shared" si="41"/>
        <v>0</v>
      </c>
      <c r="AZ94" s="35">
        <f t="shared" si="42"/>
        <v>0</v>
      </c>
      <c r="BA94" s="35">
        <f t="shared" si="43"/>
        <v>0</v>
      </c>
      <c r="BB94" s="35">
        <f t="shared" si="31"/>
        <v>0</v>
      </c>
      <c r="BC94" s="35">
        <f t="shared" si="44"/>
        <v>0</v>
      </c>
      <c r="BD94" s="35">
        <f t="shared" si="45"/>
        <v>0</v>
      </c>
      <c r="BL94" s="35" t="str">
        <f t="shared" si="46"/>
        <v>,    -   113</v>
      </c>
    </row>
    <row r="95" spans="1:64" s="25" customFormat="1" ht="15" customHeight="1">
      <c r="A95" s="109">
        <f t="shared" si="47"/>
        <v>90</v>
      </c>
      <c r="B95" s="93"/>
      <c r="C95" s="93"/>
      <c r="D95" s="74"/>
      <c r="E95" s="56"/>
      <c r="F95" s="57">
        <f t="shared" si="48"/>
        <v>113</v>
      </c>
      <c r="G95" s="74"/>
      <c r="H95" s="74"/>
      <c r="I95" s="89"/>
      <c r="J95" s="90"/>
      <c r="K95" s="61" t="str">
        <f>'allg. Daten'!C8</f>
        <v>Vereinsname</v>
      </c>
      <c r="L95" s="74"/>
      <c r="M95" s="9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2"/>
      <c r="AB95" s="74"/>
      <c r="AC95" s="74"/>
      <c r="AD95" s="74"/>
      <c r="AE95" s="74"/>
      <c r="AF95" s="50">
        <f t="shared" si="49"/>
        <v>0</v>
      </c>
      <c r="AG95" s="35">
        <f t="shared" si="50"/>
        <v>0</v>
      </c>
      <c r="AH95" s="35">
        <f t="shared" si="51"/>
        <v>0</v>
      </c>
      <c r="AI95" s="35">
        <f t="shared" si="52"/>
        <v>0</v>
      </c>
      <c r="AK95" s="35">
        <f t="shared" si="53"/>
        <v>0</v>
      </c>
      <c r="AL95" s="35">
        <f t="shared" si="54"/>
        <v>0</v>
      </c>
      <c r="AM95" s="35">
        <f t="shared" si="32"/>
        <v>0</v>
      </c>
      <c r="AN95" s="35">
        <f t="shared" si="33"/>
        <v>0</v>
      </c>
      <c r="AO95" s="35">
        <f t="shared" si="34"/>
        <v>0</v>
      </c>
      <c r="AP95" s="117">
        <f t="shared" si="55"/>
        <v>0</v>
      </c>
      <c r="AQ95" s="35">
        <f t="shared" si="35"/>
        <v>0</v>
      </c>
      <c r="AR95" s="35">
        <f t="shared" si="36"/>
        <v>-10</v>
      </c>
      <c r="AS95" s="35">
        <f t="shared" si="37"/>
        <v>-10</v>
      </c>
      <c r="AT95" s="35">
        <f t="shared" si="38"/>
        <v>-10</v>
      </c>
      <c r="AU95" s="35">
        <f t="shared" si="39"/>
        <v>-30</v>
      </c>
      <c r="AW95" s="26">
        <f t="shared" si="30"/>
        <v>0</v>
      </c>
      <c r="AX95" s="26">
        <f t="shared" si="40"/>
        <v>0</v>
      </c>
      <c r="AY95" s="26">
        <f t="shared" si="41"/>
        <v>0</v>
      </c>
      <c r="AZ95" s="35">
        <f t="shared" si="42"/>
        <v>0</v>
      </c>
      <c r="BA95" s="35">
        <f t="shared" si="43"/>
        <v>0</v>
      </c>
      <c r="BB95" s="35">
        <f t="shared" si="31"/>
        <v>0</v>
      </c>
      <c r="BC95" s="35">
        <f t="shared" si="44"/>
        <v>0</v>
      </c>
      <c r="BD95" s="35">
        <f t="shared" si="45"/>
        <v>0</v>
      </c>
      <c r="BL95" s="35" t="str">
        <f t="shared" si="46"/>
        <v>,    -   113</v>
      </c>
    </row>
    <row r="96" spans="1:64" s="25" customFormat="1" ht="15" customHeight="1">
      <c r="A96" s="109">
        <f t="shared" si="47"/>
        <v>91</v>
      </c>
      <c r="B96" s="93"/>
      <c r="C96" s="93"/>
      <c r="D96" s="74"/>
      <c r="E96" s="56"/>
      <c r="F96" s="57">
        <f t="shared" si="48"/>
        <v>113</v>
      </c>
      <c r="G96" s="74"/>
      <c r="H96" s="74"/>
      <c r="I96" s="89"/>
      <c r="J96" s="90"/>
      <c r="K96" s="61" t="str">
        <f>'allg. Daten'!C8</f>
        <v>Vereinsname</v>
      </c>
      <c r="L96" s="74"/>
      <c r="M96" s="9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2"/>
      <c r="AB96" s="74"/>
      <c r="AC96" s="74"/>
      <c r="AD96" s="74"/>
      <c r="AE96" s="74"/>
      <c r="AF96" s="50">
        <f t="shared" si="49"/>
        <v>0</v>
      </c>
      <c r="AG96" s="35">
        <f t="shared" si="50"/>
        <v>0</v>
      </c>
      <c r="AH96" s="35">
        <f t="shared" si="51"/>
        <v>0</v>
      </c>
      <c r="AI96" s="35">
        <f t="shared" si="52"/>
        <v>0</v>
      </c>
      <c r="AK96" s="35">
        <f t="shared" si="53"/>
        <v>0</v>
      </c>
      <c r="AL96" s="35">
        <f t="shared" si="54"/>
        <v>0</v>
      </c>
      <c r="AM96" s="35">
        <f t="shared" si="32"/>
        <v>0</v>
      </c>
      <c r="AN96" s="35">
        <f t="shared" si="33"/>
        <v>0</v>
      </c>
      <c r="AO96" s="35">
        <f t="shared" si="34"/>
        <v>0</v>
      </c>
      <c r="AP96" s="117">
        <f t="shared" si="55"/>
        <v>0</v>
      </c>
      <c r="AQ96" s="35">
        <f t="shared" si="35"/>
        <v>0</v>
      </c>
      <c r="AR96" s="35">
        <f t="shared" si="36"/>
        <v>-10</v>
      </c>
      <c r="AS96" s="35">
        <f t="shared" si="37"/>
        <v>-10</v>
      </c>
      <c r="AT96" s="35">
        <f t="shared" si="38"/>
        <v>-10</v>
      </c>
      <c r="AU96" s="35">
        <f t="shared" si="39"/>
        <v>-30</v>
      </c>
      <c r="AW96" s="26">
        <f t="shared" si="30"/>
        <v>0</v>
      </c>
      <c r="AX96" s="26">
        <f t="shared" si="40"/>
        <v>0</v>
      </c>
      <c r="AY96" s="26">
        <f t="shared" si="41"/>
        <v>0</v>
      </c>
      <c r="AZ96" s="35">
        <f t="shared" si="42"/>
        <v>0</v>
      </c>
      <c r="BA96" s="35">
        <f t="shared" si="43"/>
        <v>0</v>
      </c>
      <c r="BB96" s="35">
        <f t="shared" si="31"/>
        <v>0</v>
      </c>
      <c r="BC96" s="35">
        <f t="shared" si="44"/>
        <v>0</v>
      </c>
      <c r="BD96" s="35">
        <f t="shared" si="45"/>
        <v>0</v>
      </c>
      <c r="BL96" s="35" t="str">
        <f t="shared" si="46"/>
        <v>,    -   113</v>
      </c>
    </row>
    <row r="97" spans="1:64" s="25" customFormat="1" ht="15" customHeight="1">
      <c r="A97" s="109">
        <f t="shared" si="47"/>
        <v>92</v>
      </c>
      <c r="B97" s="93"/>
      <c r="C97" s="93"/>
      <c r="D97" s="74"/>
      <c r="E97" s="56"/>
      <c r="F97" s="57">
        <f t="shared" si="48"/>
        <v>113</v>
      </c>
      <c r="G97" s="74"/>
      <c r="H97" s="74"/>
      <c r="I97" s="89"/>
      <c r="J97" s="90"/>
      <c r="K97" s="61" t="str">
        <f>'allg. Daten'!C8</f>
        <v>Vereinsname</v>
      </c>
      <c r="L97" s="74"/>
      <c r="M97" s="9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2"/>
      <c r="AB97" s="74"/>
      <c r="AC97" s="74"/>
      <c r="AD97" s="74"/>
      <c r="AE97" s="74"/>
      <c r="AF97" s="50">
        <f t="shared" si="49"/>
        <v>0</v>
      </c>
      <c r="AG97" s="35">
        <f t="shared" si="50"/>
        <v>0</v>
      </c>
      <c r="AH97" s="35">
        <f t="shared" si="51"/>
        <v>0</v>
      </c>
      <c r="AI97" s="35">
        <f t="shared" si="52"/>
        <v>0</v>
      </c>
      <c r="AK97" s="35">
        <f t="shared" si="53"/>
        <v>0</v>
      </c>
      <c r="AL97" s="35">
        <f t="shared" si="54"/>
        <v>0</v>
      </c>
      <c r="AM97" s="35">
        <f t="shared" si="32"/>
        <v>0</v>
      </c>
      <c r="AN97" s="35">
        <f t="shared" si="33"/>
        <v>0</v>
      </c>
      <c r="AO97" s="35">
        <f t="shared" si="34"/>
        <v>0</v>
      </c>
      <c r="AP97" s="117">
        <f t="shared" si="55"/>
        <v>0</v>
      </c>
      <c r="AQ97" s="35">
        <f t="shared" si="35"/>
        <v>0</v>
      </c>
      <c r="AR97" s="35">
        <f t="shared" si="36"/>
        <v>-10</v>
      </c>
      <c r="AS97" s="35">
        <f t="shared" si="37"/>
        <v>-10</v>
      </c>
      <c r="AT97" s="35">
        <f t="shared" si="38"/>
        <v>-10</v>
      </c>
      <c r="AU97" s="35">
        <f t="shared" si="39"/>
        <v>-30</v>
      </c>
      <c r="AW97" s="26">
        <f t="shared" si="30"/>
        <v>0</v>
      </c>
      <c r="AX97" s="26">
        <f t="shared" si="40"/>
        <v>0</v>
      </c>
      <c r="AY97" s="26">
        <f t="shared" si="41"/>
        <v>0</v>
      </c>
      <c r="AZ97" s="35">
        <f t="shared" si="42"/>
        <v>0</v>
      </c>
      <c r="BA97" s="35">
        <f t="shared" si="43"/>
        <v>0</v>
      </c>
      <c r="BB97" s="35">
        <f t="shared" si="31"/>
        <v>0</v>
      </c>
      <c r="BC97" s="35">
        <f t="shared" si="44"/>
        <v>0</v>
      </c>
      <c r="BD97" s="35">
        <f t="shared" si="45"/>
        <v>0</v>
      </c>
      <c r="BL97" s="35" t="str">
        <f t="shared" si="46"/>
        <v>,    -   113</v>
      </c>
    </row>
    <row r="98" spans="1:64" s="25" customFormat="1" ht="15" customHeight="1">
      <c r="A98" s="109">
        <f t="shared" si="47"/>
        <v>93</v>
      </c>
      <c r="B98" s="93"/>
      <c r="C98" s="93"/>
      <c r="D98" s="74"/>
      <c r="E98" s="56"/>
      <c r="F98" s="57">
        <f t="shared" si="48"/>
        <v>113</v>
      </c>
      <c r="G98" s="74"/>
      <c r="H98" s="74"/>
      <c r="I98" s="89"/>
      <c r="J98" s="90"/>
      <c r="K98" s="61" t="str">
        <f>'allg. Daten'!C8</f>
        <v>Vereinsname</v>
      </c>
      <c r="L98" s="74"/>
      <c r="M98" s="9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2"/>
      <c r="AB98" s="74"/>
      <c r="AC98" s="74"/>
      <c r="AD98" s="74"/>
      <c r="AE98" s="74"/>
      <c r="AF98" s="50">
        <f t="shared" si="49"/>
        <v>0</v>
      </c>
      <c r="AG98" s="35">
        <f t="shared" si="50"/>
        <v>0</v>
      </c>
      <c r="AH98" s="35">
        <f t="shared" si="51"/>
        <v>0</v>
      </c>
      <c r="AI98" s="35">
        <f t="shared" si="52"/>
        <v>0</v>
      </c>
      <c r="AK98" s="35">
        <f t="shared" si="53"/>
        <v>0</v>
      </c>
      <c r="AL98" s="35">
        <f t="shared" si="54"/>
        <v>0</v>
      </c>
      <c r="AM98" s="35">
        <f t="shared" si="32"/>
        <v>0</v>
      </c>
      <c r="AN98" s="35">
        <f t="shared" si="33"/>
        <v>0</v>
      </c>
      <c r="AO98" s="35">
        <f t="shared" si="34"/>
        <v>0</v>
      </c>
      <c r="AP98" s="117">
        <f t="shared" si="55"/>
        <v>0</v>
      </c>
      <c r="AQ98" s="35">
        <f t="shared" si="35"/>
        <v>0</v>
      </c>
      <c r="AR98" s="35">
        <f t="shared" si="36"/>
        <v>-10</v>
      </c>
      <c r="AS98" s="35">
        <f t="shared" si="37"/>
        <v>-10</v>
      </c>
      <c r="AT98" s="35">
        <f t="shared" si="38"/>
        <v>-10</v>
      </c>
      <c r="AU98" s="35">
        <f t="shared" si="39"/>
        <v>-30</v>
      </c>
      <c r="AW98" s="26">
        <f t="shared" si="30"/>
        <v>0</v>
      </c>
      <c r="AX98" s="26">
        <f t="shared" si="40"/>
        <v>0</v>
      </c>
      <c r="AY98" s="26">
        <f t="shared" si="41"/>
        <v>0</v>
      </c>
      <c r="AZ98" s="35">
        <f t="shared" si="42"/>
        <v>0</v>
      </c>
      <c r="BA98" s="35">
        <f t="shared" si="43"/>
        <v>0</v>
      </c>
      <c r="BB98" s="35">
        <f t="shared" si="31"/>
        <v>0</v>
      </c>
      <c r="BC98" s="35">
        <f t="shared" si="44"/>
        <v>0</v>
      </c>
      <c r="BD98" s="35">
        <f t="shared" si="45"/>
        <v>0</v>
      </c>
      <c r="BL98" s="35" t="str">
        <f t="shared" si="46"/>
        <v>,    -   113</v>
      </c>
    </row>
    <row r="99" spans="1:64" s="25" customFormat="1" ht="15" customHeight="1">
      <c r="A99" s="109">
        <f t="shared" si="47"/>
        <v>94</v>
      </c>
      <c r="B99" s="93"/>
      <c r="C99" s="93"/>
      <c r="D99" s="74"/>
      <c r="E99" s="56"/>
      <c r="F99" s="57">
        <f t="shared" si="48"/>
        <v>113</v>
      </c>
      <c r="G99" s="74"/>
      <c r="H99" s="74"/>
      <c r="I99" s="89"/>
      <c r="J99" s="90"/>
      <c r="K99" s="61" t="str">
        <f>'allg. Daten'!C8</f>
        <v>Vereinsname</v>
      </c>
      <c r="L99" s="94"/>
      <c r="M99" s="9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2"/>
      <c r="AB99" s="74"/>
      <c r="AC99" s="74"/>
      <c r="AD99" s="74"/>
      <c r="AE99" s="74"/>
      <c r="AF99" s="50">
        <f t="shared" si="49"/>
        <v>0</v>
      </c>
      <c r="AG99" s="35">
        <f t="shared" si="50"/>
        <v>0</v>
      </c>
      <c r="AH99" s="35">
        <f t="shared" si="51"/>
        <v>0</v>
      </c>
      <c r="AI99" s="35">
        <f t="shared" si="52"/>
        <v>0</v>
      </c>
      <c r="AK99" s="35">
        <f t="shared" si="53"/>
        <v>0</v>
      </c>
      <c r="AL99" s="35">
        <f t="shared" si="54"/>
        <v>0</v>
      </c>
      <c r="AM99" s="35">
        <f t="shared" si="32"/>
        <v>0</v>
      </c>
      <c r="AN99" s="35">
        <f t="shared" si="33"/>
        <v>0</v>
      </c>
      <c r="AO99" s="35">
        <f t="shared" si="34"/>
        <v>0</v>
      </c>
      <c r="AP99" s="117">
        <f t="shared" si="55"/>
        <v>0</v>
      </c>
      <c r="AQ99" s="35">
        <f t="shared" si="35"/>
        <v>0</v>
      </c>
      <c r="AR99" s="35">
        <f t="shared" si="36"/>
        <v>-10</v>
      </c>
      <c r="AS99" s="35">
        <f t="shared" si="37"/>
        <v>-10</v>
      </c>
      <c r="AT99" s="35">
        <f t="shared" si="38"/>
        <v>-10</v>
      </c>
      <c r="AU99" s="35">
        <f t="shared" si="39"/>
        <v>-30</v>
      </c>
      <c r="AW99" s="26">
        <f t="shared" si="30"/>
        <v>0</v>
      </c>
      <c r="AX99" s="26">
        <f t="shared" si="40"/>
        <v>0</v>
      </c>
      <c r="AY99" s="26">
        <f t="shared" si="41"/>
        <v>0</v>
      </c>
      <c r="AZ99" s="35">
        <f t="shared" si="42"/>
        <v>0</v>
      </c>
      <c r="BA99" s="35">
        <f t="shared" si="43"/>
        <v>0</v>
      </c>
      <c r="BB99" s="35">
        <f t="shared" si="31"/>
        <v>0</v>
      </c>
      <c r="BC99" s="35">
        <f t="shared" si="44"/>
        <v>0</v>
      </c>
      <c r="BD99" s="35">
        <f t="shared" si="45"/>
        <v>0</v>
      </c>
      <c r="BL99" s="35" t="str">
        <f t="shared" si="46"/>
        <v>,    -   113</v>
      </c>
    </row>
    <row r="100" spans="1:64" s="25" customFormat="1" ht="15" customHeight="1">
      <c r="A100" s="109">
        <f t="shared" si="47"/>
        <v>95</v>
      </c>
      <c r="B100" s="93"/>
      <c r="C100" s="93"/>
      <c r="D100" s="74"/>
      <c r="E100" s="56"/>
      <c r="F100" s="57">
        <f t="shared" si="48"/>
        <v>113</v>
      </c>
      <c r="G100" s="74"/>
      <c r="H100" s="74"/>
      <c r="I100" s="89"/>
      <c r="J100" s="90"/>
      <c r="K100" s="61" t="str">
        <f>'allg. Daten'!C8</f>
        <v>Vereinsname</v>
      </c>
      <c r="L100" s="74"/>
      <c r="M100" s="9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2"/>
      <c r="AB100" s="74"/>
      <c r="AC100" s="74"/>
      <c r="AD100" s="74"/>
      <c r="AE100" s="74"/>
      <c r="AF100" s="50">
        <f t="shared" si="49"/>
        <v>0</v>
      </c>
      <c r="AG100" s="35">
        <f t="shared" si="50"/>
        <v>0</v>
      </c>
      <c r="AH100" s="35">
        <f t="shared" si="51"/>
        <v>0</v>
      </c>
      <c r="AI100" s="35">
        <f t="shared" si="52"/>
        <v>0</v>
      </c>
      <c r="AK100" s="35">
        <f t="shared" si="53"/>
        <v>0</v>
      </c>
      <c r="AL100" s="35">
        <f t="shared" si="54"/>
        <v>0</v>
      </c>
      <c r="AM100" s="35">
        <f t="shared" si="32"/>
        <v>0</v>
      </c>
      <c r="AN100" s="35">
        <f t="shared" si="33"/>
        <v>0</v>
      </c>
      <c r="AO100" s="35">
        <f t="shared" si="34"/>
        <v>0</v>
      </c>
      <c r="AP100" s="117">
        <f t="shared" si="55"/>
        <v>0</v>
      </c>
      <c r="AQ100" s="35">
        <f t="shared" si="35"/>
        <v>0</v>
      </c>
      <c r="AR100" s="35">
        <f t="shared" si="36"/>
        <v>-10</v>
      </c>
      <c r="AS100" s="35">
        <f t="shared" si="37"/>
        <v>-10</v>
      </c>
      <c r="AT100" s="35">
        <f t="shared" si="38"/>
        <v>-10</v>
      </c>
      <c r="AU100" s="35">
        <f t="shared" si="39"/>
        <v>-30</v>
      </c>
      <c r="AW100" s="26">
        <f t="shared" si="30"/>
        <v>0</v>
      </c>
      <c r="AX100" s="26">
        <f t="shared" si="40"/>
        <v>0</v>
      </c>
      <c r="AY100" s="26">
        <f t="shared" si="41"/>
        <v>0</v>
      </c>
      <c r="AZ100" s="35">
        <f t="shared" si="42"/>
        <v>0</v>
      </c>
      <c r="BA100" s="35">
        <f t="shared" si="43"/>
        <v>0</v>
      </c>
      <c r="BB100" s="35">
        <f t="shared" si="31"/>
        <v>0</v>
      </c>
      <c r="BC100" s="35">
        <f t="shared" si="44"/>
        <v>0</v>
      </c>
      <c r="BD100" s="35">
        <f t="shared" si="45"/>
        <v>0</v>
      </c>
      <c r="BL100" s="35" t="str">
        <f t="shared" si="46"/>
        <v>,    -   113</v>
      </c>
    </row>
    <row r="101" spans="1:64" s="25" customFormat="1" ht="15" customHeight="1">
      <c r="A101" s="109">
        <f t="shared" si="47"/>
        <v>96</v>
      </c>
      <c r="B101" s="93"/>
      <c r="C101" s="93"/>
      <c r="D101" s="74"/>
      <c r="E101" s="56"/>
      <c r="F101" s="57">
        <f t="shared" si="48"/>
        <v>113</v>
      </c>
      <c r="G101" s="74"/>
      <c r="H101" s="74"/>
      <c r="I101" s="89"/>
      <c r="J101" s="90"/>
      <c r="K101" s="61" t="str">
        <f>'allg. Daten'!C8</f>
        <v>Vereinsname</v>
      </c>
      <c r="L101" s="74"/>
      <c r="M101" s="9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2"/>
      <c r="AB101" s="74"/>
      <c r="AC101" s="74"/>
      <c r="AD101" s="74"/>
      <c r="AE101" s="74"/>
      <c r="AF101" s="50">
        <f t="shared" si="49"/>
        <v>0</v>
      </c>
      <c r="AG101" s="35">
        <f t="shared" si="50"/>
        <v>0</v>
      </c>
      <c r="AH101" s="35">
        <f t="shared" si="51"/>
        <v>0</v>
      </c>
      <c r="AI101" s="35">
        <f t="shared" si="52"/>
        <v>0</v>
      </c>
      <c r="AK101" s="35">
        <f t="shared" si="53"/>
        <v>0</v>
      </c>
      <c r="AL101" s="35">
        <f t="shared" si="54"/>
        <v>0</v>
      </c>
      <c r="AM101" s="35">
        <f t="shared" si="32"/>
        <v>0</v>
      </c>
      <c r="AN101" s="35">
        <f t="shared" si="33"/>
        <v>0</v>
      </c>
      <c r="AO101" s="35">
        <f t="shared" si="34"/>
        <v>0</v>
      </c>
      <c r="AP101" s="117">
        <f t="shared" si="55"/>
        <v>0</v>
      </c>
      <c r="AQ101" s="35">
        <f t="shared" si="35"/>
        <v>0</v>
      </c>
      <c r="AR101" s="35">
        <f t="shared" si="36"/>
        <v>-10</v>
      </c>
      <c r="AS101" s="35">
        <f t="shared" si="37"/>
        <v>-10</v>
      </c>
      <c r="AT101" s="35">
        <f t="shared" si="38"/>
        <v>-10</v>
      </c>
      <c r="AU101" s="35">
        <f t="shared" si="39"/>
        <v>-30</v>
      </c>
      <c r="AW101" s="26">
        <f t="shared" si="30"/>
        <v>0</v>
      </c>
      <c r="AX101" s="26">
        <f t="shared" si="40"/>
        <v>0</v>
      </c>
      <c r="AY101" s="26">
        <f t="shared" si="41"/>
        <v>0</v>
      </c>
      <c r="AZ101" s="35">
        <f t="shared" si="42"/>
        <v>0</v>
      </c>
      <c r="BA101" s="35">
        <f t="shared" si="43"/>
        <v>0</v>
      </c>
      <c r="BB101" s="35">
        <f t="shared" si="31"/>
        <v>0</v>
      </c>
      <c r="BC101" s="35">
        <f t="shared" si="44"/>
        <v>0</v>
      </c>
      <c r="BD101" s="35">
        <f t="shared" si="45"/>
        <v>0</v>
      </c>
      <c r="BL101" s="35" t="str">
        <f t="shared" si="46"/>
        <v>,    -   113</v>
      </c>
    </row>
    <row r="102" spans="1:64" s="25" customFormat="1" ht="15" customHeight="1">
      <c r="A102" s="109">
        <f t="shared" si="47"/>
        <v>97</v>
      </c>
      <c r="B102" s="93"/>
      <c r="C102" s="93"/>
      <c r="D102" s="74"/>
      <c r="E102" s="56"/>
      <c r="F102" s="57">
        <f t="shared" si="48"/>
        <v>113</v>
      </c>
      <c r="G102" s="74"/>
      <c r="H102" s="74"/>
      <c r="I102" s="89"/>
      <c r="J102" s="90"/>
      <c r="K102" s="61" t="str">
        <f>'allg. Daten'!C8</f>
        <v>Vereinsname</v>
      </c>
      <c r="L102" s="74"/>
      <c r="M102" s="9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2"/>
      <c r="AB102" s="74"/>
      <c r="AC102" s="74"/>
      <c r="AD102" s="74"/>
      <c r="AE102" s="74"/>
      <c r="AF102" s="50">
        <f t="shared" si="49"/>
        <v>0</v>
      </c>
      <c r="AG102" s="35">
        <f t="shared" si="50"/>
        <v>0</v>
      </c>
      <c r="AH102" s="35">
        <f t="shared" si="51"/>
        <v>0</v>
      </c>
      <c r="AI102" s="35">
        <f t="shared" si="52"/>
        <v>0</v>
      </c>
      <c r="AK102" s="35">
        <f t="shared" si="53"/>
        <v>0</v>
      </c>
      <c r="AL102" s="35">
        <f t="shared" si="54"/>
        <v>0</v>
      </c>
      <c r="AM102" s="35">
        <f t="shared" si="32"/>
        <v>0</v>
      </c>
      <c r="AN102" s="35">
        <f t="shared" si="33"/>
        <v>0</v>
      </c>
      <c r="AO102" s="35">
        <f t="shared" si="34"/>
        <v>0</v>
      </c>
      <c r="AP102" s="117">
        <f t="shared" si="55"/>
        <v>0</v>
      </c>
      <c r="AQ102" s="35">
        <f t="shared" si="35"/>
        <v>0</v>
      </c>
      <c r="AR102" s="35">
        <f t="shared" si="36"/>
        <v>-10</v>
      </c>
      <c r="AS102" s="35">
        <f t="shared" si="37"/>
        <v>-10</v>
      </c>
      <c r="AT102" s="35">
        <f t="shared" si="38"/>
        <v>-10</v>
      </c>
      <c r="AU102" s="35">
        <f t="shared" si="39"/>
        <v>-30</v>
      </c>
      <c r="AW102" s="26">
        <f t="shared" si="30"/>
        <v>0</v>
      </c>
      <c r="AX102" s="26">
        <f t="shared" si="40"/>
        <v>0</v>
      </c>
      <c r="AY102" s="26">
        <f t="shared" si="41"/>
        <v>0</v>
      </c>
      <c r="AZ102" s="35">
        <f t="shared" si="42"/>
        <v>0</v>
      </c>
      <c r="BA102" s="35">
        <f t="shared" si="43"/>
        <v>0</v>
      </c>
      <c r="BB102" s="35">
        <f t="shared" si="31"/>
        <v>0</v>
      </c>
      <c r="BC102" s="35">
        <f t="shared" si="44"/>
        <v>0</v>
      </c>
      <c r="BD102" s="35">
        <f t="shared" si="45"/>
        <v>0</v>
      </c>
      <c r="BL102" s="35" t="str">
        <f t="shared" si="46"/>
        <v>,    -   113</v>
      </c>
    </row>
    <row r="103" spans="1:64" s="25" customFormat="1" ht="15" customHeight="1">
      <c r="A103" s="109">
        <f t="shared" si="47"/>
        <v>98</v>
      </c>
      <c r="B103" s="93"/>
      <c r="C103" s="93"/>
      <c r="D103" s="74"/>
      <c r="E103" s="56"/>
      <c r="F103" s="57">
        <f t="shared" si="48"/>
        <v>113</v>
      </c>
      <c r="G103" s="74"/>
      <c r="H103" s="74"/>
      <c r="I103" s="89"/>
      <c r="J103" s="90"/>
      <c r="K103" s="61" t="str">
        <f>'allg. Daten'!C8</f>
        <v>Vereinsname</v>
      </c>
      <c r="L103" s="74"/>
      <c r="M103" s="9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2"/>
      <c r="AB103" s="74"/>
      <c r="AC103" s="74"/>
      <c r="AD103" s="74"/>
      <c r="AE103" s="74"/>
      <c r="AF103" s="50">
        <f t="shared" si="49"/>
        <v>0</v>
      </c>
      <c r="AG103" s="35">
        <f t="shared" si="50"/>
        <v>0</v>
      </c>
      <c r="AH103" s="35">
        <f t="shared" si="51"/>
        <v>0</v>
      </c>
      <c r="AI103" s="35">
        <f t="shared" si="52"/>
        <v>0</v>
      </c>
      <c r="AK103" s="35">
        <f t="shared" si="53"/>
        <v>0</v>
      </c>
      <c r="AL103" s="35">
        <f t="shared" si="54"/>
        <v>0</v>
      </c>
      <c r="AM103" s="35">
        <f t="shared" si="32"/>
        <v>0</v>
      </c>
      <c r="AN103" s="35">
        <f t="shared" si="33"/>
        <v>0</v>
      </c>
      <c r="AO103" s="35">
        <f t="shared" si="34"/>
        <v>0</v>
      </c>
      <c r="AP103" s="117">
        <f t="shared" si="55"/>
        <v>0</v>
      </c>
      <c r="AQ103" s="35">
        <f t="shared" si="35"/>
        <v>0</v>
      </c>
      <c r="AR103" s="35">
        <f t="shared" si="36"/>
        <v>-10</v>
      </c>
      <c r="AS103" s="35">
        <f t="shared" si="37"/>
        <v>-10</v>
      </c>
      <c r="AT103" s="35">
        <f t="shared" si="38"/>
        <v>-10</v>
      </c>
      <c r="AU103" s="35">
        <f t="shared" si="39"/>
        <v>-30</v>
      </c>
      <c r="AW103" s="26">
        <f t="shared" si="30"/>
        <v>0</v>
      </c>
      <c r="AX103" s="26">
        <f t="shared" si="40"/>
        <v>0</v>
      </c>
      <c r="AY103" s="26">
        <f t="shared" si="41"/>
        <v>0</v>
      </c>
      <c r="AZ103" s="35">
        <f t="shared" si="42"/>
        <v>0</v>
      </c>
      <c r="BA103" s="35">
        <f t="shared" si="43"/>
        <v>0</v>
      </c>
      <c r="BB103" s="35">
        <f t="shared" si="31"/>
        <v>0</v>
      </c>
      <c r="BC103" s="35">
        <f t="shared" si="44"/>
        <v>0</v>
      </c>
      <c r="BD103" s="35">
        <f t="shared" si="45"/>
        <v>0</v>
      </c>
      <c r="BL103" s="35" t="str">
        <f t="shared" si="46"/>
        <v>,    -   113</v>
      </c>
    </row>
    <row r="104" spans="1:64" s="25" customFormat="1" ht="15" customHeight="1">
      <c r="A104" s="109">
        <f>SUM(A103,1)</f>
        <v>99</v>
      </c>
      <c r="B104" s="93"/>
      <c r="C104" s="93"/>
      <c r="D104" s="74"/>
      <c r="E104" s="56"/>
      <c r="F104" s="57">
        <f t="shared" si="48"/>
        <v>113</v>
      </c>
      <c r="G104" s="74"/>
      <c r="H104" s="74"/>
      <c r="I104" s="89"/>
      <c r="J104" s="90"/>
      <c r="K104" s="61" t="str">
        <f>'allg. Daten'!C8</f>
        <v>Vereinsname</v>
      </c>
      <c r="L104" s="74"/>
      <c r="M104" s="9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2"/>
      <c r="AB104" s="74"/>
      <c r="AC104" s="74"/>
      <c r="AD104" s="74"/>
      <c r="AE104" s="74"/>
      <c r="AF104" s="50">
        <f t="shared" si="49"/>
        <v>0</v>
      </c>
      <c r="AG104" s="35">
        <f t="shared" si="50"/>
        <v>0</v>
      </c>
      <c r="AH104" s="35">
        <f t="shared" si="51"/>
        <v>0</v>
      </c>
      <c r="AI104" s="35">
        <f t="shared" si="52"/>
        <v>0</v>
      </c>
      <c r="AK104" s="35">
        <f t="shared" si="53"/>
        <v>0</v>
      </c>
      <c r="AL104" s="35">
        <f t="shared" si="54"/>
        <v>0</v>
      </c>
      <c r="AM104" s="35">
        <f t="shared" si="32"/>
        <v>0</v>
      </c>
      <c r="AN104" s="35">
        <f t="shared" si="33"/>
        <v>0</v>
      </c>
      <c r="AO104" s="35">
        <f t="shared" si="34"/>
        <v>0</v>
      </c>
      <c r="AP104" s="117">
        <f t="shared" si="55"/>
        <v>0</v>
      </c>
      <c r="AQ104" s="35">
        <f t="shared" si="35"/>
        <v>0</v>
      </c>
      <c r="AR104" s="35">
        <f t="shared" si="36"/>
        <v>-10</v>
      </c>
      <c r="AS104" s="35">
        <f t="shared" si="37"/>
        <v>-10</v>
      </c>
      <c r="AT104" s="35">
        <f t="shared" si="38"/>
        <v>-10</v>
      </c>
      <c r="AU104" s="35">
        <f t="shared" si="39"/>
        <v>-30</v>
      </c>
      <c r="AW104" s="26">
        <f>COUNTIF(AB104,"ja")+COUNTIF(AB104,"ja")</f>
        <v>0</v>
      </c>
      <c r="AX104" s="26">
        <f>COUNTIF(AC104,"ja")+COUNTIF(AC104,"ja")</f>
        <v>0</v>
      </c>
      <c r="AY104" s="26">
        <f>COUNTIF(AD104,"ja")</f>
        <v>0</v>
      </c>
      <c r="AZ104" s="35">
        <f>SUM(AW104,AX104,AY104)</f>
        <v>0</v>
      </c>
      <c r="BA104" s="35">
        <f>COUNTIF(AZ104,1)</f>
        <v>0</v>
      </c>
      <c r="BB104" s="35">
        <f t="shared" si="31"/>
        <v>0</v>
      </c>
      <c r="BC104" s="35">
        <f>COUNTIF(BB104,"&gt;2")-COUNTIF(BB104,"&gt;9")</f>
        <v>0</v>
      </c>
      <c r="BD104" s="35">
        <f>COUNTIF(BB104,"&gt;11")</f>
        <v>0</v>
      </c>
      <c r="BL104" s="35" t="str">
        <f>B104&amp;", "&amp;C104&amp;"   -   "&amp;F104</f>
        <v>,    -   113</v>
      </c>
    </row>
    <row r="105" spans="1:64" s="25" customFormat="1" ht="15" customHeight="1">
      <c r="A105" s="109">
        <f>SUM(A104,1)</f>
        <v>100</v>
      </c>
      <c r="B105" s="93"/>
      <c r="C105" s="93"/>
      <c r="D105" s="74"/>
      <c r="E105" s="56"/>
      <c r="F105" s="57">
        <f t="shared" si="48"/>
        <v>113</v>
      </c>
      <c r="G105" s="74"/>
      <c r="H105" s="74"/>
      <c r="I105" s="89"/>
      <c r="J105" s="90"/>
      <c r="K105" s="61" t="str">
        <f>'allg. Daten'!C8</f>
        <v>Vereinsname</v>
      </c>
      <c r="L105" s="74"/>
      <c r="M105" s="9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2"/>
      <c r="AB105" s="74"/>
      <c r="AC105" s="74"/>
      <c r="AD105" s="74"/>
      <c r="AE105" s="74"/>
      <c r="AF105" s="50">
        <f t="shared" si="49"/>
        <v>0</v>
      </c>
      <c r="AG105" s="35">
        <f t="shared" si="50"/>
        <v>0</v>
      </c>
      <c r="AH105" s="35">
        <f t="shared" si="51"/>
        <v>0</v>
      </c>
      <c r="AI105" s="35">
        <f t="shared" si="52"/>
        <v>0</v>
      </c>
      <c r="AK105" s="35">
        <f t="shared" si="53"/>
        <v>0</v>
      </c>
      <c r="AL105" s="35">
        <f t="shared" si="54"/>
        <v>0</v>
      </c>
      <c r="AM105" s="35">
        <f t="shared" si="32"/>
        <v>0</v>
      </c>
      <c r="AN105" s="35">
        <f t="shared" si="33"/>
        <v>0</v>
      </c>
      <c r="AO105" s="35">
        <f t="shared" si="34"/>
        <v>0</v>
      </c>
      <c r="AP105" s="117">
        <f t="shared" si="55"/>
        <v>0</v>
      </c>
      <c r="AQ105" s="35">
        <f t="shared" si="35"/>
        <v>0</v>
      </c>
      <c r="AR105" s="35">
        <f t="shared" si="36"/>
        <v>-10</v>
      </c>
      <c r="AS105" s="35">
        <f t="shared" si="37"/>
        <v>-10</v>
      </c>
      <c r="AT105" s="35">
        <f t="shared" si="38"/>
        <v>-10</v>
      </c>
      <c r="AU105" s="35">
        <f t="shared" si="39"/>
        <v>-30</v>
      </c>
      <c r="AW105" s="26">
        <f>COUNTIF(AB105,"ja")+COUNTIF(AB105,"ja")</f>
        <v>0</v>
      </c>
      <c r="AX105" s="26">
        <f>COUNTIF(AC105,"ja")+COUNTIF(AC105,"ja")</f>
        <v>0</v>
      </c>
      <c r="AY105" s="26">
        <f>COUNTIF(AD105,"ja")</f>
        <v>0</v>
      </c>
      <c r="AZ105" s="35">
        <f>SUM(AW105,AX105,AY105)</f>
        <v>0</v>
      </c>
      <c r="BA105" s="35">
        <f>COUNTIF(AZ105,1)</f>
        <v>0</v>
      </c>
      <c r="BB105" s="35">
        <f t="shared" si="31"/>
        <v>0</v>
      </c>
      <c r="BC105" s="35">
        <f>COUNTIF(BB105,"&gt;2")-COUNTIF(BB105,"&gt;9")</f>
        <v>0</v>
      </c>
      <c r="BD105" s="35">
        <f>COUNTIF(BB105,"&gt;11")</f>
        <v>0</v>
      </c>
      <c r="BL105" s="35" t="str">
        <f>B105&amp;", "&amp;C105&amp;"   -   "&amp;F105</f>
        <v>,    -   113</v>
      </c>
    </row>
    <row r="106" spans="1:64" s="25" customFormat="1" ht="19.5" customHeight="1">
      <c r="F106" s="36"/>
      <c r="I106" s="28"/>
      <c r="J106" s="29"/>
      <c r="M106" s="30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E106" s="21"/>
      <c r="AF106" s="21"/>
    </row>
    <row r="107" spans="1:64" s="25" customFormat="1" ht="21" customHeight="1">
      <c r="F107" s="36"/>
      <c r="I107" s="28"/>
      <c r="J107" s="29"/>
      <c r="M107" s="30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E107" s="21"/>
      <c r="AF107" s="21"/>
    </row>
    <row r="108" spans="1:64" s="25" customFormat="1" ht="19.5" customHeight="1">
      <c r="F108" s="36"/>
      <c r="I108" s="28"/>
      <c r="J108" s="29"/>
      <c r="M108" s="30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E108" s="21"/>
      <c r="AF108" s="21"/>
    </row>
    <row r="109" spans="1:64" s="25" customFormat="1" ht="19.5" customHeight="1">
      <c r="F109" s="36"/>
      <c r="I109" s="28"/>
      <c r="J109" s="29"/>
      <c r="M109" s="30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E109" s="21"/>
      <c r="AF109" s="21"/>
    </row>
    <row r="110" spans="1:64" s="25" customFormat="1" ht="19.5" customHeight="1">
      <c r="F110" s="36"/>
      <c r="I110" s="28"/>
      <c r="J110" s="29"/>
      <c r="M110" s="30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E110" s="21"/>
      <c r="AF110" s="21"/>
    </row>
    <row r="111" spans="1:64" s="25" customFormat="1" ht="19.5" customHeight="1">
      <c r="F111" s="36"/>
      <c r="I111" s="28"/>
      <c r="J111" s="29"/>
      <c r="M111" s="30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E111" s="21"/>
      <c r="AF111" s="21"/>
    </row>
    <row r="112" spans="1:64" s="25" customFormat="1" ht="19.5" customHeight="1">
      <c r="F112" s="36"/>
      <c r="I112" s="28"/>
      <c r="J112" s="29"/>
      <c r="M112" s="30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E112" s="21"/>
      <c r="AF112" s="21"/>
    </row>
    <row r="113" spans="6:32" s="25" customFormat="1" ht="19.5" customHeight="1">
      <c r="F113" s="36"/>
      <c r="I113" s="28"/>
      <c r="M113" s="30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E113" s="21"/>
      <c r="AF113" s="21"/>
    </row>
    <row r="114" spans="6:32" s="25" customFormat="1" ht="19.5" customHeight="1">
      <c r="F114" s="36"/>
      <c r="I114" s="28"/>
      <c r="M114" s="30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E114" s="21"/>
      <c r="AF114" s="21"/>
    </row>
    <row r="115" spans="6:32" s="25" customFormat="1" ht="19.5" customHeight="1">
      <c r="F115" s="36"/>
      <c r="I115" s="28"/>
      <c r="M115" s="30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E115" s="21"/>
      <c r="AF115" s="21"/>
    </row>
    <row r="116" spans="6:32" s="25" customFormat="1" ht="19.5" customHeight="1">
      <c r="F116" s="36"/>
      <c r="I116" s="28"/>
      <c r="M116" s="30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E116" s="21"/>
      <c r="AF116" s="21"/>
    </row>
    <row r="117" spans="6:32" s="25" customFormat="1" ht="19.5" customHeight="1">
      <c r="F117" s="36"/>
      <c r="I117" s="28"/>
      <c r="M117" s="30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E117" s="21"/>
      <c r="AF117" s="21"/>
    </row>
    <row r="118" spans="6:32" s="25" customFormat="1" ht="19.5" customHeight="1">
      <c r="F118" s="36"/>
      <c r="I118" s="28"/>
      <c r="M118" s="30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E118" s="21"/>
      <c r="AF118" s="21"/>
    </row>
    <row r="119" spans="6:32" s="25" customFormat="1" ht="19.5" customHeight="1">
      <c r="F119" s="36"/>
      <c r="I119" s="28"/>
      <c r="M119" s="30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E119" s="21"/>
      <c r="AF119" s="21"/>
    </row>
    <row r="120" spans="6:32" s="25" customFormat="1" ht="19.5" customHeight="1">
      <c r="F120" s="36"/>
      <c r="I120" s="28"/>
      <c r="M120" s="30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E120" s="21"/>
      <c r="AF120" s="21"/>
    </row>
    <row r="121" spans="6:32" s="25" customFormat="1" ht="19.5" customHeight="1">
      <c r="F121" s="36"/>
      <c r="I121" s="28"/>
      <c r="M121" s="30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E121" s="21"/>
      <c r="AF121" s="21"/>
    </row>
    <row r="122" spans="6:32" s="25" customFormat="1" ht="19.5" customHeight="1">
      <c r="F122" s="36"/>
      <c r="I122" s="28"/>
      <c r="M122" s="30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E122" s="21"/>
      <c r="AF122" s="21"/>
    </row>
    <row r="123" spans="6:32" s="25" customFormat="1" ht="19.5" customHeight="1">
      <c r="F123" s="36"/>
      <c r="I123" s="28"/>
      <c r="M123" s="30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E123" s="21"/>
      <c r="AF123" s="21"/>
    </row>
    <row r="124" spans="6:32" s="25" customFormat="1" ht="19.5" customHeight="1">
      <c r="F124" s="36"/>
      <c r="I124" s="28"/>
      <c r="M124" s="30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E124" s="21"/>
      <c r="AF124" s="21"/>
    </row>
    <row r="125" spans="6:32" s="25" customFormat="1">
      <c r="F125" s="36"/>
      <c r="I125" s="28"/>
      <c r="M125" s="30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E125" s="21"/>
      <c r="AF125" s="21"/>
    </row>
    <row r="126" spans="6:32" s="25" customFormat="1">
      <c r="F126" s="36"/>
      <c r="I126" s="28"/>
      <c r="M126" s="30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E126" s="21"/>
      <c r="AF126" s="21"/>
    </row>
    <row r="127" spans="6:32" s="25" customFormat="1">
      <c r="F127" s="36"/>
      <c r="I127" s="28"/>
      <c r="M127" s="30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E127" s="21"/>
      <c r="AF127" s="21"/>
    </row>
    <row r="128" spans="6:32" s="25" customFormat="1">
      <c r="F128" s="36"/>
      <c r="I128" s="28"/>
      <c r="M128" s="30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E128" s="21"/>
      <c r="AF128" s="21"/>
    </row>
    <row r="129" spans="6:32" s="25" customFormat="1">
      <c r="F129" s="36"/>
      <c r="I129" s="28"/>
      <c r="M129" s="30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E129" s="21"/>
      <c r="AF129" s="21"/>
    </row>
    <row r="130" spans="6:32" s="25" customFormat="1">
      <c r="F130" s="36"/>
      <c r="I130" s="28"/>
      <c r="M130" s="30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E130" s="21"/>
      <c r="AF130" s="21"/>
    </row>
    <row r="131" spans="6:32" s="25" customFormat="1">
      <c r="F131" s="36"/>
      <c r="I131" s="28"/>
      <c r="M131" s="30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E131" s="21"/>
      <c r="AF131" s="21"/>
    </row>
    <row r="132" spans="6:32" s="25" customFormat="1">
      <c r="F132" s="36"/>
      <c r="I132" s="28"/>
      <c r="M132" s="30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E132" s="21"/>
      <c r="AF132" s="21"/>
    </row>
    <row r="133" spans="6:32" s="25" customFormat="1">
      <c r="F133" s="36"/>
      <c r="I133" s="28"/>
      <c r="M133" s="30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E133" s="21"/>
      <c r="AF133" s="21"/>
    </row>
    <row r="134" spans="6:32" s="25" customFormat="1">
      <c r="F134" s="36"/>
      <c r="I134" s="28"/>
      <c r="M134" s="30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E134" s="21"/>
      <c r="AF134" s="21"/>
    </row>
    <row r="135" spans="6:32" s="25" customFormat="1">
      <c r="F135" s="36"/>
      <c r="I135" s="28"/>
      <c r="M135" s="30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E135" s="21"/>
      <c r="AF135" s="21"/>
    </row>
    <row r="136" spans="6:32" s="25" customFormat="1">
      <c r="F136" s="36"/>
      <c r="I136" s="28"/>
      <c r="M136" s="30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E136" s="21"/>
      <c r="AF136" s="21"/>
    </row>
    <row r="137" spans="6:32" s="25" customFormat="1">
      <c r="F137" s="36"/>
      <c r="I137" s="28"/>
      <c r="M137" s="30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E137" s="21"/>
      <c r="AF137" s="21"/>
    </row>
    <row r="138" spans="6:32" s="25" customFormat="1">
      <c r="F138" s="36"/>
      <c r="I138" s="28"/>
      <c r="M138" s="30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E138" s="21"/>
      <c r="AF138" s="21"/>
    </row>
    <row r="139" spans="6:32" s="25" customFormat="1">
      <c r="F139" s="36"/>
      <c r="I139" s="28"/>
      <c r="M139" s="30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E139" s="21"/>
      <c r="AF139" s="21"/>
    </row>
    <row r="140" spans="6:32" s="25" customFormat="1">
      <c r="F140" s="36"/>
      <c r="I140" s="28"/>
      <c r="M140" s="30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E140" s="21"/>
      <c r="AF140" s="21"/>
    </row>
    <row r="141" spans="6:32" s="25" customFormat="1">
      <c r="F141" s="36"/>
      <c r="I141" s="28"/>
      <c r="M141" s="30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E141" s="21"/>
      <c r="AF141" s="21"/>
    </row>
    <row r="142" spans="6:32" s="25" customFormat="1">
      <c r="F142" s="36"/>
      <c r="I142" s="28"/>
      <c r="M142" s="30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E142" s="21"/>
      <c r="AF142" s="21"/>
    </row>
    <row r="143" spans="6:32" s="25" customFormat="1">
      <c r="F143" s="36"/>
      <c r="I143" s="28"/>
      <c r="M143" s="30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E143" s="21"/>
      <c r="AF143" s="21"/>
    </row>
    <row r="144" spans="6:32" s="25" customFormat="1">
      <c r="F144" s="36"/>
      <c r="I144" s="28"/>
      <c r="M144" s="30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E144" s="21"/>
      <c r="AF144" s="21"/>
    </row>
    <row r="145" spans="6:32" s="25" customFormat="1">
      <c r="F145" s="36"/>
      <c r="I145" s="28"/>
      <c r="M145" s="30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E145" s="21"/>
      <c r="AF145" s="21"/>
    </row>
    <row r="146" spans="6:32" s="25" customFormat="1">
      <c r="F146" s="36"/>
      <c r="I146" s="28"/>
      <c r="M146" s="30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E146" s="21"/>
      <c r="AF146" s="21"/>
    </row>
    <row r="147" spans="6:32" s="25" customFormat="1">
      <c r="F147" s="36"/>
      <c r="I147" s="28"/>
      <c r="M147" s="30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E147" s="21"/>
      <c r="AF147" s="21"/>
    </row>
    <row r="148" spans="6:32" s="25" customFormat="1">
      <c r="F148" s="36"/>
      <c r="I148" s="28"/>
      <c r="M148" s="30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E148" s="21"/>
      <c r="AF148" s="21"/>
    </row>
    <row r="149" spans="6:32" s="25" customFormat="1">
      <c r="F149" s="36"/>
      <c r="I149" s="28"/>
      <c r="M149" s="30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E149" s="21"/>
      <c r="AF149" s="21"/>
    </row>
    <row r="150" spans="6:32" s="25" customFormat="1">
      <c r="F150" s="36"/>
      <c r="I150" s="28"/>
      <c r="M150" s="30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E150" s="21"/>
      <c r="AF150" s="21"/>
    </row>
    <row r="151" spans="6:32" s="25" customFormat="1">
      <c r="F151" s="36"/>
      <c r="I151" s="28"/>
      <c r="M151" s="30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E151" s="21"/>
      <c r="AF151" s="21"/>
    </row>
    <row r="152" spans="6:32" s="25" customFormat="1">
      <c r="F152" s="36"/>
      <c r="I152" s="28"/>
      <c r="M152" s="30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E152" s="21"/>
      <c r="AF152" s="21"/>
    </row>
    <row r="153" spans="6:32" s="25" customFormat="1">
      <c r="F153" s="36"/>
      <c r="I153" s="28"/>
      <c r="M153" s="30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E153" s="21"/>
      <c r="AF153" s="21"/>
    </row>
    <row r="154" spans="6:32" s="25" customFormat="1">
      <c r="F154" s="36"/>
      <c r="I154" s="28"/>
      <c r="M154" s="30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E154" s="21"/>
      <c r="AF154" s="21"/>
    </row>
    <row r="155" spans="6:32" s="25" customFormat="1">
      <c r="F155" s="36"/>
      <c r="I155" s="28"/>
      <c r="M155" s="30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E155" s="21"/>
      <c r="AF155" s="21"/>
    </row>
    <row r="156" spans="6:32" s="25" customFormat="1">
      <c r="F156" s="36"/>
      <c r="I156" s="28"/>
      <c r="M156" s="30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E156" s="21"/>
      <c r="AF156" s="21"/>
    </row>
    <row r="157" spans="6:32" s="25" customFormat="1">
      <c r="F157" s="36"/>
      <c r="I157" s="28"/>
      <c r="M157" s="30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E157" s="21"/>
      <c r="AF157" s="21"/>
    </row>
    <row r="158" spans="6:32" s="25" customFormat="1">
      <c r="F158" s="36"/>
      <c r="I158" s="28"/>
      <c r="M158" s="30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E158" s="21"/>
      <c r="AF158" s="21"/>
    </row>
    <row r="159" spans="6:32" s="25" customFormat="1">
      <c r="F159" s="36"/>
      <c r="I159" s="28"/>
      <c r="M159" s="30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E159" s="21"/>
      <c r="AF159" s="21"/>
    </row>
    <row r="160" spans="6:32" s="25" customFormat="1">
      <c r="F160" s="36"/>
      <c r="I160" s="28"/>
      <c r="M160" s="30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E160" s="21"/>
      <c r="AF160" s="21"/>
    </row>
    <row r="161" spans="6:32" s="25" customFormat="1">
      <c r="F161" s="36"/>
      <c r="I161" s="28"/>
      <c r="M161" s="30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E161" s="21"/>
      <c r="AF161" s="21"/>
    </row>
    <row r="162" spans="6:32" s="25" customFormat="1">
      <c r="F162" s="36"/>
      <c r="I162" s="28"/>
      <c r="M162" s="30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E162" s="21"/>
      <c r="AF162" s="21"/>
    </row>
    <row r="163" spans="6:32" s="25" customFormat="1">
      <c r="F163" s="36"/>
      <c r="I163" s="28"/>
      <c r="M163" s="30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E163" s="21"/>
      <c r="AF163" s="21"/>
    </row>
    <row r="164" spans="6:32" s="25" customFormat="1">
      <c r="F164" s="36"/>
      <c r="I164" s="28"/>
      <c r="M164" s="30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E164" s="21"/>
      <c r="AF164" s="21"/>
    </row>
    <row r="165" spans="6:32" s="25" customFormat="1">
      <c r="F165" s="36"/>
      <c r="I165" s="28"/>
      <c r="M165" s="30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E165" s="21"/>
      <c r="AF165" s="21"/>
    </row>
    <row r="166" spans="6:32" s="25" customFormat="1">
      <c r="F166" s="36"/>
      <c r="I166" s="28"/>
      <c r="M166" s="30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E166" s="21"/>
      <c r="AF166" s="21"/>
    </row>
    <row r="167" spans="6:32" s="25" customFormat="1">
      <c r="F167" s="36"/>
      <c r="I167" s="28"/>
      <c r="M167" s="30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E167" s="21"/>
      <c r="AF167" s="21"/>
    </row>
    <row r="168" spans="6:32" s="25" customFormat="1">
      <c r="F168" s="36"/>
      <c r="I168" s="28"/>
      <c r="M168" s="30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E168" s="21"/>
      <c r="AF168" s="21"/>
    </row>
    <row r="169" spans="6:32" s="25" customFormat="1">
      <c r="F169" s="36"/>
      <c r="I169" s="28"/>
      <c r="M169" s="30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E169" s="21"/>
      <c r="AF169" s="21"/>
    </row>
    <row r="170" spans="6:32" s="25" customFormat="1">
      <c r="F170" s="36"/>
      <c r="I170" s="28"/>
      <c r="M170" s="30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E170" s="21"/>
      <c r="AF170" s="21"/>
    </row>
    <row r="171" spans="6:32" s="25" customFormat="1">
      <c r="F171" s="36"/>
      <c r="I171" s="28"/>
      <c r="M171" s="30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E171" s="21"/>
      <c r="AF171" s="21"/>
    </row>
    <row r="172" spans="6:32" s="25" customFormat="1">
      <c r="F172" s="36"/>
      <c r="I172" s="28"/>
      <c r="M172" s="30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E172" s="21"/>
      <c r="AF172" s="21"/>
    </row>
    <row r="173" spans="6:32" s="25" customFormat="1">
      <c r="F173" s="36"/>
      <c r="I173" s="28"/>
      <c r="M173" s="30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E173" s="21"/>
      <c r="AF173" s="21"/>
    </row>
    <row r="174" spans="6:32" s="25" customFormat="1">
      <c r="F174" s="36"/>
      <c r="I174" s="28"/>
      <c r="M174" s="30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E174" s="21"/>
      <c r="AF174" s="21"/>
    </row>
    <row r="175" spans="6:32" s="25" customFormat="1">
      <c r="F175" s="36"/>
      <c r="I175" s="28"/>
      <c r="M175" s="30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E175" s="21"/>
      <c r="AF175" s="21"/>
    </row>
    <row r="176" spans="6:32" s="25" customFormat="1">
      <c r="F176" s="36"/>
      <c r="I176" s="28"/>
      <c r="M176" s="30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E176" s="21"/>
      <c r="AF176" s="21"/>
    </row>
    <row r="177" spans="6:32" s="25" customFormat="1">
      <c r="F177" s="36"/>
      <c r="I177" s="28"/>
      <c r="M177" s="30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E177" s="21"/>
      <c r="AF177" s="21"/>
    </row>
    <row r="178" spans="6:32" s="25" customFormat="1">
      <c r="F178" s="36"/>
      <c r="I178" s="28"/>
      <c r="M178" s="30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E178" s="21"/>
      <c r="AF178" s="21"/>
    </row>
    <row r="179" spans="6:32" s="25" customFormat="1">
      <c r="F179" s="36"/>
      <c r="I179" s="28"/>
      <c r="M179" s="30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E179" s="21"/>
      <c r="AF179" s="21"/>
    </row>
    <row r="180" spans="6:32" s="25" customFormat="1">
      <c r="F180" s="36"/>
      <c r="I180" s="28"/>
      <c r="M180" s="30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E180" s="21"/>
      <c r="AF180" s="21"/>
    </row>
    <row r="181" spans="6:32" s="25" customFormat="1">
      <c r="F181" s="36"/>
      <c r="I181" s="28"/>
      <c r="M181" s="30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E181" s="21"/>
      <c r="AF181" s="21"/>
    </row>
    <row r="182" spans="6:32" s="25" customFormat="1">
      <c r="F182" s="36"/>
      <c r="I182" s="28"/>
      <c r="M182" s="30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E182" s="21"/>
      <c r="AF182" s="21"/>
    </row>
    <row r="183" spans="6:32" s="25" customFormat="1">
      <c r="F183" s="36"/>
      <c r="I183" s="28"/>
      <c r="M183" s="30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E183" s="21"/>
      <c r="AF183" s="21"/>
    </row>
    <row r="184" spans="6:32" s="25" customFormat="1">
      <c r="F184" s="36"/>
      <c r="I184" s="28"/>
      <c r="M184" s="30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E184" s="21"/>
      <c r="AF184" s="21"/>
    </row>
    <row r="185" spans="6:32" s="25" customFormat="1">
      <c r="F185" s="36"/>
      <c r="I185" s="28"/>
      <c r="M185" s="30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E185" s="21"/>
      <c r="AF185" s="21"/>
    </row>
    <row r="186" spans="6:32" s="25" customFormat="1">
      <c r="F186" s="36"/>
      <c r="I186" s="28"/>
      <c r="M186" s="30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E186" s="21"/>
      <c r="AF186" s="21"/>
    </row>
    <row r="187" spans="6:32" s="25" customFormat="1">
      <c r="F187" s="36"/>
      <c r="I187" s="28"/>
      <c r="M187" s="30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E187" s="21"/>
      <c r="AF187" s="21"/>
    </row>
    <row r="188" spans="6:32" s="25" customFormat="1">
      <c r="F188" s="36"/>
      <c r="I188" s="28"/>
      <c r="M188" s="30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E188" s="21"/>
      <c r="AF188" s="21"/>
    </row>
    <row r="189" spans="6:32" s="25" customFormat="1">
      <c r="F189" s="36"/>
      <c r="I189" s="28"/>
      <c r="M189" s="30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E189" s="21"/>
      <c r="AF189" s="21"/>
    </row>
    <row r="190" spans="6:32" s="25" customFormat="1">
      <c r="F190" s="36"/>
      <c r="I190" s="28"/>
      <c r="M190" s="30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E190" s="21"/>
      <c r="AF190" s="21"/>
    </row>
    <row r="191" spans="6:32" s="25" customFormat="1">
      <c r="F191" s="36"/>
      <c r="I191" s="28"/>
      <c r="M191" s="30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E191" s="21"/>
      <c r="AF191" s="21"/>
    </row>
    <row r="192" spans="6:32" s="25" customFormat="1">
      <c r="F192" s="36"/>
      <c r="I192" s="28"/>
      <c r="M192" s="30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E192" s="21"/>
      <c r="AF192" s="21"/>
    </row>
    <row r="193" spans="6:32" s="25" customFormat="1">
      <c r="F193" s="36"/>
      <c r="I193" s="28"/>
      <c r="M193" s="30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E193" s="21"/>
      <c r="AF193" s="21"/>
    </row>
    <row r="194" spans="6:32" s="25" customFormat="1">
      <c r="F194" s="36"/>
      <c r="I194" s="28"/>
      <c r="M194" s="30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E194" s="21"/>
      <c r="AF194" s="21"/>
    </row>
    <row r="195" spans="6:32" s="25" customFormat="1">
      <c r="F195" s="36"/>
      <c r="I195" s="28"/>
      <c r="M195" s="30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E195" s="21"/>
      <c r="AF195" s="21"/>
    </row>
    <row r="196" spans="6:32" s="25" customFormat="1">
      <c r="F196" s="36"/>
      <c r="I196" s="28"/>
      <c r="M196" s="30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E196" s="21"/>
      <c r="AF196" s="21"/>
    </row>
    <row r="197" spans="6:32" s="25" customFormat="1">
      <c r="F197" s="36"/>
      <c r="I197" s="28"/>
      <c r="M197" s="30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E197" s="21"/>
      <c r="AF197" s="21"/>
    </row>
    <row r="198" spans="6:32" s="25" customFormat="1">
      <c r="F198" s="36"/>
      <c r="I198" s="28"/>
      <c r="M198" s="30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E198" s="21"/>
      <c r="AF198" s="21"/>
    </row>
    <row r="199" spans="6:32" s="25" customFormat="1">
      <c r="F199" s="36"/>
      <c r="I199" s="28"/>
      <c r="M199" s="30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E199" s="21"/>
      <c r="AF199" s="21"/>
    </row>
    <row r="200" spans="6:32" s="25" customFormat="1">
      <c r="F200" s="36"/>
      <c r="I200" s="28"/>
      <c r="M200" s="30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E200" s="21"/>
      <c r="AF200" s="21"/>
    </row>
    <row r="201" spans="6:32" s="25" customFormat="1">
      <c r="F201" s="36"/>
      <c r="I201" s="28"/>
      <c r="M201" s="30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E201" s="21"/>
      <c r="AF201" s="21"/>
    </row>
    <row r="202" spans="6:32" s="25" customFormat="1">
      <c r="F202" s="36"/>
      <c r="I202" s="28"/>
      <c r="M202" s="30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E202" s="21"/>
      <c r="AF202" s="21"/>
    </row>
    <row r="203" spans="6:32" s="25" customFormat="1">
      <c r="F203" s="36"/>
      <c r="I203" s="28"/>
      <c r="M203" s="30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E203" s="21"/>
      <c r="AF203" s="21"/>
    </row>
    <row r="204" spans="6:32" s="25" customFormat="1">
      <c r="F204" s="36"/>
      <c r="I204" s="28"/>
      <c r="M204" s="30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E204" s="21"/>
      <c r="AF204" s="21"/>
    </row>
    <row r="205" spans="6:32" s="25" customFormat="1">
      <c r="F205" s="36"/>
      <c r="I205" s="28"/>
      <c r="M205" s="30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E205" s="21"/>
      <c r="AF205" s="21"/>
    </row>
    <row r="206" spans="6:32" s="25" customFormat="1">
      <c r="F206" s="36"/>
      <c r="I206" s="28"/>
      <c r="M206" s="30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E206" s="21"/>
      <c r="AF206" s="21"/>
    </row>
    <row r="207" spans="6:32" s="25" customFormat="1">
      <c r="F207" s="36"/>
      <c r="I207" s="28"/>
      <c r="M207" s="30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E207" s="21"/>
      <c r="AF207" s="21"/>
    </row>
    <row r="208" spans="6:32" s="25" customFormat="1">
      <c r="F208" s="36"/>
      <c r="I208" s="28"/>
      <c r="M208" s="30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E208" s="21"/>
      <c r="AF208" s="21"/>
    </row>
    <row r="209" spans="6:32" s="25" customFormat="1">
      <c r="F209" s="36"/>
      <c r="I209" s="28"/>
      <c r="M209" s="30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E209" s="21"/>
      <c r="AF209" s="21"/>
    </row>
    <row r="210" spans="6:32" s="25" customFormat="1">
      <c r="F210" s="36"/>
      <c r="I210" s="28"/>
      <c r="M210" s="30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E210" s="21"/>
      <c r="AF210" s="21"/>
    </row>
    <row r="211" spans="6:32" s="25" customFormat="1">
      <c r="F211" s="36"/>
      <c r="I211" s="28"/>
      <c r="M211" s="30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E211" s="21"/>
      <c r="AF211" s="21"/>
    </row>
    <row r="212" spans="6:32" s="25" customFormat="1">
      <c r="F212" s="36"/>
      <c r="I212" s="28"/>
      <c r="M212" s="30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E212" s="21"/>
      <c r="AF212" s="21"/>
    </row>
    <row r="213" spans="6:32" s="25" customFormat="1">
      <c r="F213" s="36"/>
      <c r="I213" s="28"/>
      <c r="M213" s="30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E213" s="21"/>
      <c r="AF213" s="21"/>
    </row>
    <row r="214" spans="6:32" s="25" customFormat="1">
      <c r="F214" s="36"/>
      <c r="I214" s="28"/>
      <c r="M214" s="30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E214" s="21"/>
      <c r="AF214" s="21"/>
    </row>
    <row r="215" spans="6:32" s="25" customFormat="1">
      <c r="F215" s="36"/>
      <c r="I215" s="28"/>
      <c r="M215" s="30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E215" s="21"/>
      <c r="AF215" s="21"/>
    </row>
    <row r="216" spans="6:32" s="25" customFormat="1">
      <c r="F216" s="36"/>
      <c r="I216" s="28"/>
      <c r="M216" s="30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E216" s="21"/>
      <c r="AF216" s="21"/>
    </row>
    <row r="217" spans="6:32" s="25" customFormat="1">
      <c r="F217" s="36"/>
      <c r="I217" s="28"/>
      <c r="M217" s="30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E217" s="21"/>
      <c r="AF217" s="21"/>
    </row>
    <row r="218" spans="6:32" s="25" customFormat="1">
      <c r="F218" s="36"/>
      <c r="I218" s="28"/>
      <c r="M218" s="30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E218" s="21"/>
      <c r="AF218" s="21"/>
    </row>
    <row r="219" spans="6:32" s="25" customFormat="1">
      <c r="F219" s="36"/>
      <c r="I219" s="28"/>
      <c r="M219" s="30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E219" s="21"/>
      <c r="AF219" s="21"/>
    </row>
    <row r="220" spans="6:32" s="25" customFormat="1">
      <c r="F220" s="36"/>
      <c r="I220" s="28"/>
      <c r="M220" s="30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E220" s="21"/>
      <c r="AF220" s="21"/>
    </row>
    <row r="221" spans="6:32" s="25" customFormat="1">
      <c r="F221" s="36"/>
      <c r="I221" s="28"/>
      <c r="M221" s="30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E221" s="21"/>
      <c r="AF221" s="21"/>
    </row>
    <row r="222" spans="6:32" s="25" customFormat="1">
      <c r="F222" s="36"/>
      <c r="I222" s="28"/>
      <c r="M222" s="30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E222" s="21"/>
      <c r="AF222" s="21"/>
    </row>
    <row r="223" spans="6:32" s="25" customFormat="1">
      <c r="F223" s="36"/>
      <c r="I223" s="28"/>
      <c r="M223" s="30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E223" s="21"/>
      <c r="AF223" s="21"/>
    </row>
    <row r="224" spans="6:32" s="25" customFormat="1">
      <c r="F224" s="36"/>
      <c r="I224" s="28"/>
      <c r="M224" s="30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E224" s="21"/>
      <c r="AF224" s="21"/>
    </row>
    <row r="225" spans="6:32" s="25" customFormat="1">
      <c r="F225" s="36"/>
      <c r="I225" s="28"/>
      <c r="M225" s="30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E225" s="21"/>
      <c r="AF225" s="21"/>
    </row>
    <row r="226" spans="6:32" s="25" customFormat="1">
      <c r="F226" s="36"/>
      <c r="I226" s="28"/>
      <c r="M226" s="30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E226" s="21"/>
      <c r="AF226" s="21"/>
    </row>
    <row r="227" spans="6:32" s="25" customFormat="1">
      <c r="F227" s="36"/>
      <c r="I227" s="28"/>
      <c r="M227" s="30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E227" s="21"/>
      <c r="AF227" s="21"/>
    </row>
    <row r="228" spans="6:32" s="25" customFormat="1">
      <c r="F228" s="36"/>
      <c r="I228" s="28"/>
      <c r="M228" s="30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E228" s="21"/>
      <c r="AF228" s="21"/>
    </row>
    <row r="229" spans="6:32" s="25" customFormat="1">
      <c r="F229" s="36"/>
      <c r="I229" s="28"/>
      <c r="M229" s="30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E229" s="21"/>
      <c r="AF229" s="21"/>
    </row>
    <row r="230" spans="6:32" s="25" customFormat="1">
      <c r="F230" s="36"/>
      <c r="I230" s="28"/>
      <c r="M230" s="30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E230" s="21"/>
      <c r="AF230" s="21"/>
    </row>
    <row r="231" spans="6:32" s="25" customFormat="1">
      <c r="F231" s="36"/>
      <c r="I231" s="28"/>
      <c r="M231" s="30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E231" s="21"/>
      <c r="AF231" s="21"/>
    </row>
    <row r="232" spans="6:32" s="25" customFormat="1">
      <c r="F232" s="36"/>
      <c r="I232" s="28"/>
      <c r="M232" s="30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E232" s="21"/>
      <c r="AF232" s="21"/>
    </row>
    <row r="233" spans="6:32" s="25" customFormat="1">
      <c r="F233" s="36"/>
      <c r="I233" s="28"/>
      <c r="M233" s="30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E233" s="21"/>
      <c r="AF233" s="21"/>
    </row>
    <row r="234" spans="6:32" s="25" customFormat="1">
      <c r="F234" s="36"/>
      <c r="I234" s="28"/>
      <c r="M234" s="30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E234" s="21"/>
      <c r="AF234" s="21"/>
    </row>
    <row r="235" spans="6:32" s="25" customFormat="1">
      <c r="F235" s="36"/>
      <c r="I235" s="28"/>
      <c r="M235" s="30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E235" s="21"/>
      <c r="AF235" s="21"/>
    </row>
    <row r="236" spans="6:32" s="25" customFormat="1">
      <c r="F236" s="36"/>
      <c r="I236" s="28"/>
      <c r="M236" s="30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E236" s="21"/>
      <c r="AF236" s="21"/>
    </row>
    <row r="237" spans="6:32" s="25" customFormat="1">
      <c r="F237" s="36"/>
      <c r="I237" s="28"/>
      <c r="M237" s="30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E237" s="21"/>
      <c r="AF237" s="21"/>
    </row>
    <row r="238" spans="6:32" s="25" customFormat="1">
      <c r="F238" s="36"/>
      <c r="I238" s="28"/>
      <c r="M238" s="30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E238" s="21"/>
      <c r="AF238" s="21"/>
    </row>
    <row r="239" spans="6:32" s="25" customFormat="1">
      <c r="F239" s="36"/>
      <c r="I239" s="28"/>
      <c r="M239" s="30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E239" s="21"/>
      <c r="AF239" s="21"/>
    </row>
    <row r="240" spans="6:32" s="25" customFormat="1">
      <c r="F240" s="36"/>
      <c r="I240" s="28"/>
      <c r="M240" s="30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E240" s="21"/>
      <c r="AF240" s="21"/>
    </row>
    <row r="241" spans="6:32" s="25" customFormat="1">
      <c r="F241" s="36"/>
      <c r="I241" s="28"/>
      <c r="M241" s="30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E241" s="21"/>
      <c r="AF241" s="21"/>
    </row>
    <row r="242" spans="6:32" s="25" customFormat="1">
      <c r="F242" s="36"/>
      <c r="I242" s="28"/>
      <c r="M242" s="30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E242" s="21"/>
      <c r="AF242" s="21"/>
    </row>
    <row r="243" spans="6:32" s="25" customFormat="1">
      <c r="F243" s="36"/>
      <c r="I243" s="28"/>
      <c r="M243" s="30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E243" s="21"/>
      <c r="AF243" s="21"/>
    </row>
    <row r="244" spans="6:32" s="25" customFormat="1">
      <c r="F244" s="36"/>
      <c r="I244" s="28"/>
      <c r="M244" s="30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E244" s="21"/>
      <c r="AF244" s="21"/>
    </row>
    <row r="245" spans="6:32" s="25" customFormat="1">
      <c r="F245" s="36"/>
      <c r="I245" s="28"/>
      <c r="M245" s="30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E245" s="21"/>
      <c r="AF245" s="21"/>
    </row>
    <row r="246" spans="6:32" s="25" customFormat="1">
      <c r="F246" s="36"/>
      <c r="I246" s="28"/>
      <c r="M246" s="30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E246" s="21"/>
      <c r="AF246" s="21"/>
    </row>
    <row r="247" spans="6:32" s="25" customFormat="1">
      <c r="F247" s="36"/>
      <c r="I247" s="28"/>
      <c r="M247" s="30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E247" s="21"/>
      <c r="AF247" s="21"/>
    </row>
    <row r="248" spans="6:32" s="25" customFormat="1">
      <c r="F248" s="36"/>
      <c r="I248" s="28"/>
      <c r="M248" s="30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E248" s="21"/>
      <c r="AF248" s="21"/>
    </row>
    <row r="249" spans="6:32" s="25" customFormat="1">
      <c r="F249" s="36"/>
      <c r="I249" s="28"/>
      <c r="M249" s="30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E249" s="21"/>
      <c r="AF249" s="21"/>
    </row>
    <row r="250" spans="6:32" s="25" customFormat="1">
      <c r="F250" s="36"/>
      <c r="I250" s="28"/>
      <c r="M250" s="30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E250" s="21"/>
      <c r="AF250" s="21"/>
    </row>
    <row r="251" spans="6:32" s="25" customFormat="1">
      <c r="F251" s="36"/>
      <c r="I251" s="28"/>
      <c r="M251" s="30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E251" s="21"/>
      <c r="AF251" s="21"/>
    </row>
    <row r="252" spans="6:32" s="25" customFormat="1">
      <c r="F252" s="36"/>
      <c r="I252" s="28"/>
      <c r="M252" s="30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E252" s="21"/>
      <c r="AF252" s="21"/>
    </row>
    <row r="253" spans="6:32" s="25" customFormat="1">
      <c r="F253" s="36"/>
      <c r="I253" s="28"/>
      <c r="M253" s="30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E253" s="21"/>
      <c r="AF253" s="21"/>
    </row>
    <row r="254" spans="6:32" s="25" customFormat="1">
      <c r="F254" s="36"/>
      <c r="I254" s="28"/>
      <c r="M254" s="30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E254" s="21"/>
      <c r="AF254" s="21"/>
    </row>
    <row r="255" spans="6:32" s="25" customFormat="1">
      <c r="F255" s="36"/>
      <c r="I255" s="28"/>
      <c r="M255" s="30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E255" s="21"/>
      <c r="AF255" s="21"/>
    </row>
    <row r="256" spans="6:32" s="25" customFormat="1">
      <c r="F256" s="36"/>
      <c r="I256" s="28"/>
      <c r="M256" s="30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E256" s="21"/>
      <c r="AF256" s="21"/>
    </row>
    <row r="257" spans="6:32" s="25" customFormat="1">
      <c r="F257" s="36"/>
      <c r="I257" s="28"/>
      <c r="M257" s="30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E257" s="21"/>
      <c r="AF257" s="21"/>
    </row>
    <row r="258" spans="6:32" s="25" customFormat="1">
      <c r="F258" s="36"/>
      <c r="I258" s="28"/>
      <c r="M258" s="30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E258" s="21"/>
      <c r="AF258" s="21"/>
    </row>
    <row r="259" spans="6:32" s="25" customFormat="1">
      <c r="F259" s="36"/>
      <c r="I259" s="28"/>
      <c r="M259" s="30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E259" s="21"/>
      <c r="AF259" s="21"/>
    </row>
    <row r="260" spans="6:32" s="25" customFormat="1">
      <c r="F260" s="36"/>
      <c r="I260" s="28"/>
      <c r="M260" s="30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E260" s="21"/>
      <c r="AF260" s="21"/>
    </row>
    <row r="261" spans="6:32" s="25" customFormat="1">
      <c r="F261" s="36"/>
      <c r="I261" s="28"/>
      <c r="M261" s="30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E261" s="21"/>
      <c r="AF261" s="21"/>
    </row>
    <row r="262" spans="6:32" s="25" customFormat="1">
      <c r="F262" s="36"/>
      <c r="I262" s="28"/>
      <c r="M262" s="30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E262" s="21"/>
      <c r="AF262" s="21"/>
    </row>
    <row r="263" spans="6:32" s="25" customFormat="1">
      <c r="F263" s="36"/>
      <c r="I263" s="28"/>
      <c r="M263" s="30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E263" s="21"/>
      <c r="AF263" s="21"/>
    </row>
    <row r="264" spans="6:32" s="25" customFormat="1">
      <c r="F264" s="36"/>
      <c r="I264" s="28"/>
      <c r="M264" s="30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E264" s="21"/>
      <c r="AF264" s="21"/>
    </row>
    <row r="265" spans="6:32" s="25" customFormat="1">
      <c r="F265" s="36"/>
      <c r="I265" s="28"/>
      <c r="M265" s="30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E265" s="21"/>
      <c r="AF265" s="21"/>
    </row>
    <row r="266" spans="6:32" s="25" customFormat="1">
      <c r="F266" s="36"/>
      <c r="I266" s="28"/>
      <c r="M266" s="30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E266" s="21"/>
      <c r="AF266" s="21"/>
    </row>
    <row r="267" spans="6:32" s="25" customFormat="1">
      <c r="F267" s="36"/>
      <c r="I267" s="28"/>
      <c r="M267" s="30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E267" s="21"/>
      <c r="AF267" s="21"/>
    </row>
    <row r="268" spans="6:32" s="25" customFormat="1">
      <c r="F268" s="36"/>
      <c r="I268" s="28"/>
      <c r="M268" s="30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E268" s="21"/>
      <c r="AF268" s="21"/>
    </row>
    <row r="269" spans="6:32" s="25" customFormat="1">
      <c r="F269" s="36"/>
      <c r="I269" s="28"/>
      <c r="M269" s="30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E269" s="21"/>
      <c r="AF269" s="21"/>
    </row>
    <row r="270" spans="6:32" s="25" customFormat="1">
      <c r="F270" s="36"/>
      <c r="I270" s="28"/>
      <c r="M270" s="30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E270" s="21"/>
      <c r="AF270" s="21"/>
    </row>
    <row r="271" spans="6:32" s="25" customFormat="1">
      <c r="F271" s="36"/>
      <c r="I271" s="28"/>
      <c r="M271" s="30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E271" s="21"/>
      <c r="AF271" s="21"/>
    </row>
    <row r="272" spans="6:32" s="25" customFormat="1">
      <c r="F272" s="36"/>
      <c r="I272" s="28"/>
      <c r="M272" s="30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E272" s="21"/>
      <c r="AF272" s="21"/>
    </row>
    <row r="273" spans="6:32" s="25" customFormat="1">
      <c r="F273" s="36"/>
      <c r="I273" s="28"/>
      <c r="M273" s="30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E273" s="21"/>
      <c r="AF273" s="21"/>
    </row>
    <row r="274" spans="6:32" s="25" customFormat="1">
      <c r="F274" s="36"/>
      <c r="I274" s="28"/>
      <c r="M274" s="30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E274" s="21"/>
      <c r="AF274" s="21"/>
    </row>
    <row r="275" spans="6:32" s="25" customFormat="1">
      <c r="F275" s="36"/>
      <c r="I275" s="28"/>
      <c r="M275" s="30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E275" s="21"/>
      <c r="AF275" s="21"/>
    </row>
    <row r="276" spans="6:32" s="25" customFormat="1">
      <c r="F276" s="36"/>
      <c r="I276" s="28"/>
      <c r="M276" s="30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E276" s="21"/>
      <c r="AF276" s="21"/>
    </row>
    <row r="277" spans="6:32" s="25" customFormat="1">
      <c r="F277" s="36"/>
      <c r="I277" s="28"/>
      <c r="M277" s="30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E277" s="21"/>
      <c r="AF277" s="21"/>
    </row>
    <row r="278" spans="6:32" s="25" customFormat="1">
      <c r="F278" s="36"/>
      <c r="I278" s="28"/>
      <c r="M278" s="30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E278" s="21"/>
      <c r="AF278" s="21"/>
    </row>
    <row r="279" spans="6:32" s="25" customFormat="1">
      <c r="F279" s="36"/>
      <c r="I279" s="28"/>
      <c r="M279" s="30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E279" s="21"/>
      <c r="AF279" s="21"/>
    </row>
    <row r="280" spans="6:32" s="25" customFormat="1">
      <c r="F280" s="36"/>
      <c r="I280" s="28"/>
      <c r="M280" s="30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E280" s="21"/>
      <c r="AF280" s="21"/>
    </row>
    <row r="281" spans="6:32" s="25" customFormat="1">
      <c r="F281" s="36"/>
      <c r="I281" s="28"/>
      <c r="M281" s="30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E281" s="21"/>
      <c r="AF281" s="21"/>
    </row>
    <row r="282" spans="6:32" s="25" customFormat="1">
      <c r="F282" s="36"/>
      <c r="I282" s="28"/>
      <c r="M282" s="30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E282" s="21"/>
      <c r="AF282" s="21"/>
    </row>
    <row r="283" spans="6:32" s="25" customFormat="1">
      <c r="F283" s="36"/>
      <c r="I283" s="28"/>
      <c r="M283" s="30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E283" s="21"/>
      <c r="AF283" s="21"/>
    </row>
    <row r="284" spans="6:32" s="25" customFormat="1">
      <c r="F284" s="36"/>
      <c r="I284" s="28"/>
      <c r="M284" s="30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E284" s="21"/>
      <c r="AF284" s="21"/>
    </row>
    <row r="285" spans="6:32" s="25" customFormat="1">
      <c r="F285" s="36"/>
      <c r="I285" s="28"/>
      <c r="M285" s="30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E285" s="21"/>
      <c r="AF285" s="21"/>
    </row>
    <row r="286" spans="6:32" s="25" customFormat="1">
      <c r="F286" s="36"/>
      <c r="I286" s="28"/>
      <c r="M286" s="30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E286" s="21"/>
      <c r="AF286" s="21"/>
    </row>
    <row r="287" spans="6:32" s="25" customFormat="1">
      <c r="F287" s="36"/>
      <c r="I287" s="28"/>
      <c r="M287" s="30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E287" s="21"/>
      <c r="AF287" s="21"/>
    </row>
    <row r="288" spans="6:32" s="25" customFormat="1">
      <c r="F288" s="36"/>
      <c r="I288" s="28"/>
      <c r="M288" s="30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E288" s="21"/>
      <c r="AF288" s="21"/>
    </row>
    <row r="289" spans="6:32" s="25" customFormat="1">
      <c r="F289" s="36"/>
      <c r="I289" s="28"/>
      <c r="M289" s="30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E289" s="21"/>
      <c r="AF289" s="21"/>
    </row>
    <row r="290" spans="6:32" s="25" customFormat="1">
      <c r="F290" s="36"/>
      <c r="I290" s="28"/>
      <c r="M290" s="30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E290" s="21"/>
      <c r="AF290" s="21"/>
    </row>
    <row r="291" spans="6:32" s="25" customFormat="1">
      <c r="F291" s="36"/>
      <c r="I291" s="28"/>
      <c r="M291" s="30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E291" s="21"/>
      <c r="AF291" s="21"/>
    </row>
    <row r="292" spans="6:32" s="25" customFormat="1">
      <c r="F292" s="36"/>
      <c r="I292" s="28"/>
      <c r="M292" s="30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E292" s="21"/>
      <c r="AF292" s="21"/>
    </row>
    <row r="293" spans="6:32" s="25" customFormat="1">
      <c r="F293" s="36"/>
      <c r="I293" s="28"/>
      <c r="M293" s="30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E293" s="21"/>
      <c r="AF293" s="21"/>
    </row>
    <row r="294" spans="6:32" s="25" customFormat="1">
      <c r="F294" s="36"/>
      <c r="I294" s="28"/>
      <c r="M294" s="30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E294" s="21"/>
      <c r="AF294" s="21"/>
    </row>
    <row r="295" spans="6:32" s="25" customFormat="1">
      <c r="F295" s="36"/>
      <c r="I295" s="28"/>
      <c r="M295" s="30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E295" s="21"/>
      <c r="AF295" s="21"/>
    </row>
    <row r="296" spans="6:32" s="25" customFormat="1">
      <c r="F296" s="36"/>
      <c r="I296" s="28"/>
      <c r="M296" s="30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E296" s="21"/>
      <c r="AF296" s="21"/>
    </row>
    <row r="297" spans="6:32" s="25" customFormat="1">
      <c r="F297" s="36"/>
      <c r="I297" s="28"/>
      <c r="M297" s="30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E297" s="21"/>
      <c r="AF297" s="21"/>
    </row>
    <row r="298" spans="6:32" s="25" customFormat="1">
      <c r="F298" s="36"/>
      <c r="I298" s="28"/>
      <c r="M298" s="30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E298" s="21"/>
      <c r="AF298" s="21"/>
    </row>
    <row r="299" spans="6:32" s="25" customFormat="1">
      <c r="F299" s="36"/>
      <c r="I299" s="28"/>
      <c r="M299" s="30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E299" s="21"/>
      <c r="AF299" s="21"/>
    </row>
    <row r="300" spans="6:32" s="25" customFormat="1">
      <c r="F300" s="36"/>
      <c r="I300" s="28"/>
      <c r="M300" s="30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E300" s="21"/>
      <c r="AF300" s="21"/>
    </row>
    <row r="301" spans="6:32" s="25" customFormat="1">
      <c r="F301" s="36"/>
      <c r="I301" s="28"/>
      <c r="M301" s="30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E301" s="21"/>
      <c r="AF301" s="21"/>
    </row>
    <row r="302" spans="6:32" s="25" customFormat="1">
      <c r="F302" s="36"/>
      <c r="I302" s="28"/>
      <c r="M302" s="30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E302" s="21"/>
      <c r="AF302" s="21"/>
    </row>
    <row r="303" spans="6:32" s="25" customFormat="1">
      <c r="F303" s="36"/>
      <c r="I303" s="28"/>
      <c r="M303" s="30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E303" s="21"/>
      <c r="AF303" s="21"/>
    </row>
    <row r="304" spans="6:32" s="25" customFormat="1">
      <c r="F304" s="36"/>
      <c r="I304" s="28"/>
      <c r="M304" s="30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E304" s="21"/>
      <c r="AF304" s="21"/>
    </row>
    <row r="305" spans="6:32" s="25" customFormat="1">
      <c r="F305" s="36"/>
      <c r="I305" s="28"/>
      <c r="M305" s="30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E305" s="21"/>
      <c r="AF305" s="21"/>
    </row>
    <row r="306" spans="6:32" s="25" customFormat="1">
      <c r="F306" s="36"/>
      <c r="I306" s="28"/>
      <c r="M306" s="30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E306" s="21"/>
      <c r="AF306" s="21"/>
    </row>
    <row r="307" spans="6:32" s="25" customFormat="1">
      <c r="F307" s="36"/>
      <c r="I307" s="28"/>
      <c r="M307" s="30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E307" s="21"/>
      <c r="AF307" s="21"/>
    </row>
    <row r="308" spans="6:32" s="25" customFormat="1">
      <c r="F308" s="36"/>
      <c r="I308" s="28"/>
      <c r="M308" s="30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E308" s="21"/>
      <c r="AF308" s="21"/>
    </row>
    <row r="309" spans="6:32" s="25" customFormat="1">
      <c r="F309" s="36"/>
      <c r="I309" s="28"/>
      <c r="M309" s="30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E309" s="21"/>
      <c r="AF309" s="21"/>
    </row>
    <row r="310" spans="6:32" s="25" customFormat="1">
      <c r="F310" s="36"/>
      <c r="I310" s="28"/>
      <c r="M310" s="30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E310" s="21"/>
      <c r="AF310" s="21"/>
    </row>
    <row r="311" spans="6:32" s="25" customFormat="1">
      <c r="F311" s="36"/>
      <c r="I311" s="28"/>
      <c r="M311" s="30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E311" s="21"/>
      <c r="AF311" s="21"/>
    </row>
    <row r="312" spans="6:32" s="25" customFormat="1">
      <c r="F312" s="36"/>
      <c r="I312" s="28"/>
      <c r="M312" s="30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E312" s="21"/>
      <c r="AF312" s="21"/>
    </row>
    <row r="313" spans="6:32" s="25" customFormat="1">
      <c r="F313" s="36"/>
      <c r="I313" s="28"/>
      <c r="M313" s="30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E313" s="21"/>
      <c r="AF313" s="21"/>
    </row>
    <row r="314" spans="6:32" s="25" customFormat="1">
      <c r="F314" s="36"/>
      <c r="I314" s="28"/>
      <c r="M314" s="30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E314" s="21"/>
      <c r="AF314" s="21"/>
    </row>
    <row r="315" spans="6:32" s="25" customFormat="1">
      <c r="F315" s="36"/>
      <c r="I315" s="28"/>
      <c r="M315" s="30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E315" s="21"/>
      <c r="AF315" s="21"/>
    </row>
    <row r="316" spans="6:32" s="25" customFormat="1">
      <c r="F316" s="36"/>
      <c r="I316" s="28"/>
      <c r="M316" s="30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E316" s="21"/>
      <c r="AF316" s="21"/>
    </row>
    <row r="317" spans="6:32" s="25" customFormat="1">
      <c r="F317" s="36"/>
      <c r="I317" s="28"/>
      <c r="M317" s="30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E317" s="21"/>
      <c r="AF317" s="21"/>
    </row>
    <row r="318" spans="6:32" s="25" customFormat="1">
      <c r="F318" s="36"/>
      <c r="I318" s="28"/>
      <c r="M318" s="30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E318" s="21"/>
      <c r="AF318" s="21"/>
    </row>
    <row r="319" spans="6:32" s="25" customFormat="1">
      <c r="F319" s="36"/>
      <c r="I319" s="28"/>
      <c r="M319" s="30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E319" s="21"/>
      <c r="AF319" s="21"/>
    </row>
    <row r="320" spans="6:32" s="25" customFormat="1">
      <c r="F320" s="36"/>
      <c r="I320" s="28"/>
      <c r="M320" s="30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E320" s="21"/>
      <c r="AF320" s="21"/>
    </row>
    <row r="321" spans="6:32" s="25" customFormat="1">
      <c r="F321" s="36"/>
      <c r="I321" s="28"/>
      <c r="M321" s="30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E321" s="21"/>
      <c r="AF321" s="21"/>
    </row>
    <row r="322" spans="6:32" s="25" customFormat="1">
      <c r="F322" s="36"/>
      <c r="I322" s="28"/>
      <c r="M322" s="30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E322" s="21"/>
      <c r="AF322" s="21"/>
    </row>
    <row r="323" spans="6:32" s="25" customFormat="1">
      <c r="F323" s="36"/>
      <c r="I323" s="28"/>
      <c r="M323" s="30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E323" s="21"/>
      <c r="AF323" s="21"/>
    </row>
    <row r="324" spans="6:32" s="25" customFormat="1">
      <c r="F324" s="36"/>
      <c r="I324" s="28"/>
      <c r="M324" s="30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E324" s="21"/>
      <c r="AF324" s="21"/>
    </row>
    <row r="325" spans="6:32" s="25" customFormat="1">
      <c r="F325" s="36"/>
      <c r="I325" s="28"/>
      <c r="M325" s="30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E325" s="21"/>
      <c r="AF325" s="21"/>
    </row>
    <row r="326" spans="6:32" s="25" customFormat="1">
      <c r="F326" s="36"/>
      <c r="I326" s="28"/>
      <c r="M326" s="30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E326" s="21"/>
      <c r="AF326" s="21"/>
    </row>
    <row r="327" spans="6:32" s="25" customFormat="1">
      <c r="F327" s="36"/>
      <c r="I327" s="28"/>
      <c r="M327" s="30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E327" s="21"/>
      <c r="AF327" s="21"/>
    </row>
    <row r="328" spans="6:32" s="25" customFormat="1">
      <c r="F328" s="36"/>
      <c r="I328" s="28"/>
      <c r="M328" s="30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E328" s="21"/>
      <c r="AF328" s="21"/>
    </row>
    <row r="329" spans="6:32" s="25" customFormat="1">
      <c r="F329" s="36"/>
      <c r="I329" s="28"/>
      <c r="M329" s="30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E329" s="21"/>
      <c r="AF329" s="21"/>
    </row>
    <row r="330" spans="6:32" s="25" customFormat="1">
      <c r="F330" s="36"/>
      <c r="I330" s="28"/>
      <c r="M330" s="30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E330" s="21"/>
      <c r="AF330" s="21"/>
    </row>
    <row r="331" spans="6:32" s="25" customFormat="1">
      <c r="F331" s="36"/>
      <c r="I331" s="28"/>
      <c r="M331" s="30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E331" s="21"/>
      <c r="AF331" s="21"/>
    </row>
    <row r="332" spans="6:32" s="25" customFormat="1">
      <c r="F332" s="36"/>
      <c r="I332" s="28"/>
      <c r="M332" s="30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E332" s="21"/>
      <c r="AF332" s="21"/>
    </row>
    <row r="333" spans="6:32" s="25" customFormat="1">
      <c r="F333" s="36"/>
      <c r="I333" s="28"/>
      <c r="M333" s="30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E333" s="21"/>
      <c r="AF333" s="21"/>
    </row>
    <row r="334" spans="6:32" s="25" customFormat="1">
      <c r="F334" s="36"/>
      <c r="I334" s="28"/>
      <c r="M334" s="30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E334" s="21"/>
      <c r="AF334" s="21"/>
    </row>
    <row r="335" spans="6:32" s="25" customFormat="1">
      <c r="F335" s="36"/>
      <c r="I335" s="28"/>
      <c r="M335" s="30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E335" s="21"/>
      <c r="AF335" s="21"/>
    </row>
    <row r="336" spans="6:32" s="25" customFormat="1">
      <c r="F336" s="36"/>
      <c r="I336" s="28"/>
      <c r="M336" s="30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E336" s="21"/>
      <c r="AF336" s="21"/>
    </row>
    <row r="337" spans="6:32" s="25" customFormat="1">
      <c r="F337" s="36"/>
      <c r="I337" s="28"/>
      <c r="M337" s="30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E337" s="21"/>
      <c r="AF337" s="21"/>
    </row>
    <row r="338" spans="6:32" s="25" customFormat="1">
      <c r="F338" s="36"/>
      <c r="I338" s="28"/>
      <c r="M338" s="30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E338" s="21"/>
      <c r="AF338" s="21"/>
    </row>
    <row r="339" spans="6:32" s="25" customFormat="1">
      <c r="F339" s="36"/>
      <c r="I339" s="28"/>
      <c r="M339" s="30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E339" s="21"/>
      <c r="AF339" s="21"/>
    </row>
    <row r="340" spans="6:32" s="25" customFormat="1">
      <c r="F340" s="36"/>
      <c r="I340" s="28"/>
      <c r="M340" s="30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E340" s="21"/>
      <c r="AF340" s="21"/>
    </row>
    <row r="341" spans="6:32" s="25" customFormat="1">
      <c r="F341" s="36"/>
      <c r="I341" s="28"/>
      <c r="M341" s="30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E341" s="21"/>
      <c r="AF341" s="21"/>
    </row>
    <row r="342" spans="6:32" s="25" customFormat="1">
      <c r="F342" s="36"/>
      <c r="I342" s="28"/>
      <c r="M342" s="30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E342" s="21"/>
      <c r="AF342" s="21"/>
    </row>
    <row r="343" spans="6:32" s="25" customFormat="1">
      <c r="F343" s="36"/>
      <c r="I343" s="28"/>
      <c r="M343" s="30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E343" s="21"/>
      <c r="AF343" s="21"/>
    </row>
    <row r="344" spans="6:32" s="25" customFormat="1">
      <c r="F344" s="36"/>
      <c r="I344" s="28"/>
      <c r="M344" s="30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E344" s="21"/>
      <c r="AF344" s="21"/>
    </row>
    <row r="345" spans="6:32" s="25" customFormat="1">
      <c r="F345" s="36"/>
      <c r="I345" s="28"/>
      <c r="M345" s="30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E345" s="21"/>
      <c r="AF345" s="21"/>
    </row>
    <row r="346" spans="6:32" s="25" customFormat="1">
      <c r="F346" s="36"/>
      <c r="I346" s="28"/>
      <c r="M346" s="30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E346" s="21"/>
      <c r="AF346" s="21"/>
    </row>
    <row r="347" spans="6:32" s="25" customFormat="1">
      <c r="F347" s="36"/>
      <c r="I347" s="28"/>
      <c r="M347" s="30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E347" s="21"/>
      <c r="AF347" s="21"/>
    </row>
    <row r="348" spans="6:32" s="25" customFormat="1">
      <c r="F348" s="36"/>
      <c r="I348" s="28"/>
      <c r="M348" s="30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E348" s="21"/>
      <c r="AF348" s="21"/>
    </row>
    <row r="349" spans="6:32" s="25" customFormat="1">
      <c r="F349" s="36"/>
      <c r="I349" s="28"/>
      <c r="M349" s="30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E349" s="21"/>
      <c r="AF349" s="21"/>
    </row>
    <row r="350" spans="6:32" s="25" customFormat="1">
      <c r="F350" s="36"/>
      <c r="I350" s="28"/>
      <c r="M350" s="30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E350" s="21"/>
      <c r="AF350" s="21"/>
    </row>
    <row r="351" spans="6:32" s="25" customFormat="1">
      <c r="F351" s="36"/>
      <c r="I351" s="28"/>
      <c r="M351" s="30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E351" s="21"/>
      <c r="AF351" s="21"/>
    </row>
    <row r="352" spans="6:32" s="25" customFormat="1">
      <c r="F352" s="36"/>
      <c r="I352" s="28"/>
      <c r="M352" s="30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E352" s="21"/>
      <c r="AF352" s="21"/>
    </row>
    <row r="353" spans="6:32" s="25" customFormat="1">
      <c r="F353" s="36"/>
      <c r="I353" s="28"/>
      <c r="M353" s="30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E353" s="21"/>
      <c r="AF353" s="21"/>
    </row>
    <row r="354" spans="6:32" s="25" customFormat="1">
      <c r="F354" s="36"/>
      <c r="I354" s="28"/>
      <c r="M354" s="30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E354" s="21"/>
      <c r="AF354" s="21"/>
    </row>
    <row r="355" spans="6:32" s="25" customFormat="1">
      <c r="F355" s="36"/>
      <c r="I355" s="28"/>
      <c r="M355" s="30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E355" s="21"/>
      <c r="AF355" s="21"/>
    </row>
    <row r="356" spans="6:32" s="25" customFormat="1">
      <c r="F356" s="36"/>
      <c r="I356" s="28"/>
      <c r="M356" s="30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E356" s="21"/>
      <c r="AF356" s="21"/>
    </row>
    <row r="357" spans="6:32" s="25" customFormat="1">
      <c r="F357" s="36"/>
      <c r="I357" s="28"/>
      <c r="M357" s="30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E357" s="21"/>
      <c r="AF357" s="21"/>
    </row>
    <row r="358" spans="6:32" s="25" customFormat="1">
      <c r="F358" s="36"/>
      <c r="I358" s="28"/>
      <c r="M358" s="30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E358" s="21"/>
      <c r="AF358" s="21"/>
    </row>
    <row r="359" spans="6:32" s="25" customFormat="1">
      <c r="F359" s="36"/>
      <c r="I359" s="28"/>
      <c r="M359" s="30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E359" s="21"/>
      <c r="AF359" s="21"/>
    </row>
    <row r="360" spans="6:32" s="25" customFormat="1">
      <c r="F360" s="36"/>
      <c r="I360" s="28"/>
      <c r="M360" s="30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E360" s="21"/>
      <c r="AF360" s="21"/>
    </row>
    <row r="361" spans="6:32" s="25" customFormat="1">
      <c r="F361" s="36"/>
      <c r="I361" s="28"/>
      <c r="M361" s="30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E361" s="21"/>
      <c r="AF361" s="21"/>
    </row>
    <row r="362" spans="6:32" s="25" customFormat="1">
      <c r="F362" s="36"/>
      <c r="I362" s="28"/>
      <c r="M362" s="30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E362" s="21"/>
      <c r="AF362" s="21"/>
    </row>
    <row r="363" spans="6:32" s="25" customFormat="1">
      <c r="F363" s="36"/>
      <c r="I363" s="28"/>
      <c r="M363" s="30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E363" s="21"/>
      <c r="AF363" s="21"/>
    </row>
    <row r="364" spans="6:32" s="25" customFormat="1">
      <c r="F364" s="36"/>
      <c r="I364" s="28"/>
      <c r="M364" s="30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E364" s="21"/>
      <c r="AF364" s="21"/>
    </row>
    <row r="365" spans="6:32" s="25" customFormat="1">
      <c r="F365" s="36"/>
      <c r="I365" s="28"/>
      <c r="M365" s="30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E365" s="21"/>
      <c r="AF365" s="21"/>
    </row>
    <row r="366" spans="6:32" s="25" customFormat="1">
      <c r="F366" s="36"/>
      <c r="I366" s="28"/>
      <c r="M366" s="30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E366" s="21"/>
      <c r="AF366" s="21"/>
    </row>
    <row r="367" spans="6:32" s="25" customFormat="1">
      <c r="F367" s="36"/>
      <c r="I367" s="28"/>
      <c r="M367" s="30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E367" s="21"/>
      <c r="AF367" s="21"/>
    </row>
    <row r="368" spans="6:32" s="25" customFormat="1">
      <c r="F368" s="36"/>
      <c r="I368" s="28"/>
      <c r="M368" s="30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E368" s="21"/>
      <c r="AF368" s="21"/>
    </row>
    <row r="369" spans="6:32" s="25" customFormat="1">
      <c r="F369" s="36"/>
      <c r="I369" s="28"/>
      <c r="M369" s="30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E369" s="21"/>
      <c r="AF369" s="21"/>
    </row>
    <row r="370" spans="6:32" s="25" customFormat="1">
      <c r="F370" s="36"/>
      <c r="I370" s="28"/>
      <c r="M370" s="30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E370" s="21"/>
      <c r="AF370" s="21"/>
    </row>
    <row r="371" spans="6:32" s="25" customFormat="1">
      <c r="F371" s="36"/>
      <c r="I371" s="28"/>
      <c r="M371" s="30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E371" s="21"/>
      <c r="AF371" s="21"/>
    </row>
    <row r="372" spans="6:32" s="25" customFormat="1">
      <c r="F372" s="36"/>
      <c r="I372" s="28"/>
      <c r="M372" s="30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E372" s="21"/>
      <c r="AF372" s="21"/>
    </row>
    <row r="373" spans="6:32" s="25" customFormat="1">
      <c r="F373" s="36"/>
      <c r="I373" s="28"/>
      <c r="M373" s="30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E373" s="21"/>
      <c r="AF373" s="21"/>
    </row>
    <row r="374" spans="6:32" s="25" customFormat="1">
      <c r="F374" s="36"/>
      <c r="I374" s="28"/>
      <c r="M374" s="30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E374" s="21"/>
      <c r="AF374" s="21"/>
    </row>
    <row r="375" spans="6:32" s="25" customFormat="1">
      <c r="F375" s="36"/>
      <c r="I375" s="28"/>
      <c r="M375" s="30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E375" s="21"/>
      <c r="AF375" s="21"/>
    </row>
    <row r="376" spans="6:32" s="25" customFormat="1">
      <c r="F376" s="36"/>
      <c r="I376" s="28"/>
      <c r="M376" s="30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E376" s="21"/>
      <c r="AF376" s="21"/>
    </row>
    <row r="377" spans="6:32" s="25" customFormat="1">
      <c r="F377" s="36"/>
      <c r="I377" s="28"/>
      <c r="M377" s="30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E377" s="21"/>
      <c r="AF377" s="21"/>
    </row>
    <row r="378" spans="6:32" s="25" customFormat="1">
      <c r="F378" s="36"/>
      <c r="I378" s="28"/>
      <c r="M378" s="30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E378" s="21"/>
      <c r="AF378" s="21"/>
    </row>
    <row r="379" spans="6:32" s="25" customFormat="1">
      <c r="F379" s="36"/>
      <c r="I379" s="28"/>
      <c r="M379" s="30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E379" s="21"/>
      <c r="AF379" s="21"/>
    </row>
    <row r="380" spans="6:32" s="25" customFormat="1">
      <c r="F380" s="36"/>
      <c r="I380" s="28"/>
      <c r="M380" s="30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E380" s="21"/>
      <c r="AF380" s="21"/>
    </row>
    <row r="381" spans="6:32" s="25" customFormat="1">
      <c r="F381" s="36"/>
      <c r="I381" s="28"/>
      <c r="M381" s="30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E381" s="21"/>
      <c r="AF381" s="21"/>
    </row>
    <row r="382" spans="6:32" s="25" customFormat="1">
      <c r="F382" s="36"/>
      <c r="I382" s="28"/>
      <c r="M382" s="30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E382" s="21"/>
      <c r="AF382" s="21"/>
    </row>
    <row r="383" spans="6:32" s="25" customFormat="1">
      <c r="F383" s="36"/>
      <c r="I383" s="28"/>
      <c r="M383" s="30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E383" s="21"/>
      <c r="AF383" s="21"/>
    </row>
    <row r="384" spans="6:32" s="25" customFormat="1">
      <c r="F384" s="36"/>
      <c r="I384" s="28"/>
      <c r="M384" s="30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E384" s="21"/>
      <c r="AF384" s="21"/>
    </row>
    <row r="385" spans="6:32" s="25" customFormat="1">
      <c r="F385" s="36"/>
      <c r="I385" s="28"/>
      <c r="M385" s="30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E385" s="21"/>
      <c r="AF385" s="21"/>
    </row>
    <row r="386" spans="6:32" s="25" customFormat="1">
      <c r="F386" s="36"/>
      <c r="I386" s="28"/>
      <c r="M386" s="30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E386" s="21"/>
      <c r="AF386" s="21"/>
    </row>
    <row r="387" spans="6:32" s="25" customFormat="1">
      <c r="F387" s="36"/>
      <c r="I387" s="28"/>
      <c r="M387" s="30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E387" s="21"/>
      <c r="AF387" s="21"/>
    </row>
    <row r="388" spans="6:32" s="25" customFormat="1">
      <c r="F388" s="36"/>
      <c r="I388" s="28"/>
      <c r="M388" s="30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E388" s="21"/>
      <c r="AF388" s="21"/>
    </row>
    <row r="389" spans="6:32" s="25" customFormat="1">
      <c r="F389" s="36"/>
      <c r="I389" s="28"/>
      <c r="M389" s="30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E389" s="21"/>
      <c r="AF389" s="21"/>
    </row>
    <row r="390" spans="6:32" s="25" customFormat="1">
      <c r="F390" s="36"/>
      <c r="I390" s="28"/>
      <c r="M390" s="30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E390" s="21"/>
      <c r="AF390" s="21"/>
    </row>
    <row r="391" spans="6:32" s="25" customFormat="1">
      <c r="F391" s="36"/>
      <c r="I391" s="28"/>
      <c r="M391" s="30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E391" s="21"/>
      <c r="AF391" s="21"/>
    </row>
    <row r="392" spans="6:32" s="25" customFormat="1">
      <c r="F392" s="36"/>
      <c r="I392" s="28"/>
      <c r="M392" s="30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E392" s="21"/>
      <c r="AF392" s="21"/>
    </row>
    <row r="393" spans="6:32" s="25" customFormat="1">
      <c r="F393" s="36"/>
      <c r="I393" s="28"/>
      <c r="M393" s="30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E393" s="21"/>
      <c r="AF393" s="21"/>
    </row>
    <row r="394" spans="6:32" s="25" customFormat="1">
      <c r="F394" s="36"/>
      <c r="I394" s="28"/>
      <c r="M394" s="30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E394" s="21"/>
      <c r="AF394" s="21"/>
    </row>
    <row r="395" spans="6:32" s="25" customFormat="1">
      <c r="F395" s="36"/>
      <c r="I395" s="28"/>
      <c r="M395" s="30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E395" s="21"/>
      <c r="AF395" s="21"/>
    </row>
    <row r="396" spans="6:32" s="25" customFormat="1">
      <c r="F396" s="36"/>
      <c r="I396" s="28"/>
      <c r="M396" s="30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E396" s="21"/>
      <c r="AF396" s="21"/>
    </row>
    <row r="397" spans="6:32" s="25" customFormat="1">
      <c r="F397" s="36"/>
      <c r="I397" s="28"/>
      <c r="M397" s="30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E397" s="21"/>
      <c r="AF397" s="21"/>
    </row>
    <row r="398" spans="6:32" s="25" customFormat="1">
      <c r="F398" s="36"/>
      <c r="I398" s="28"/>
      <c r="M398" s="30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E398" s="21"/>
      <c r="AF398" s="21"/>
    </row>
    <row r="399" spans="6:32" s="25" customFormat="1">
      <c r="F399" s="36"/>
      <c r="I399" s="28"/>
      <c r="M399" s="30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E399" s="21"/>
      <c r="AF399" s="21"/>
    </row>
    <row r="400" spans="6:32" s="25" customFormat="1">
      <c r="F400" s="36"/>
      <c r="I400" s="28"/>
      <c r="M400" s="30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E400" s="21"/>
      <c r="AF400" s="21"/>
    </row>
    <row r="401" spans="6:32" s="25" customFormat="1">
      <c r="F401" s="36"/>
      <c r="I401" s="28"/>
      <c r="M401" s="30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E401" s="21"/>
      <c r="AF401" s="21"/>
    </row>
    <row r="402" spans="6:32" s="25" customFormat="1">
      <c r="F402" s="36"/>
      <c r="I402" s="28"/>
      <c r="M402" s="30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E402" s="21"/>
      <c r="AF402" s="21"/>
    </row>
    <row r="403" spans="6:32" s="25" customFormat="1">
      <c r="F403" s="36"/>
      <c r="I403" s="28"/>
      <c r="M403" s="30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E403" s="21"/>
      <c r="AF403" s="21"/>
    </row>
    <row r="404" spans="6:32" s="25" customFormat="1">
      <c r="F404" s="36"/>
      <c r="I404" s="28"/>
      <c r="M404" s="30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E404" s="21"/>
      <c r="AF404" s="21"/>
    </row>
    <row r="405" spans="6:32" s="25" customFormat="1">
      <c r="F405" s="36"/>
      <c r="I405" s="28"/>
      <c r="M405" s="30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E405" s="21"/>
      <c r="AF405" s="21"/>
    </row>
    <row r="406" spans="6:32" s="25" customFormat="1">
      <c r="F406" s="36"/>
      <c r="I406" s="28"/>
      <c r="M406" s="30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E406" s="21"/>
      <c r="AF406" s="21"/>
    </row>
    <row r="407" spans="6:32" s="25" customFormat="1">
      <c r="F407" s="36"/>
      <c r="I407" s="28"/>
      <c r="M407" s="30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E407" s="21"/>
      <c r="AF407" s="21"/>
    </row>
    <row r="408" spans="6:32" s="25" customFormat="1">
      <c r="F408" s="36"/>
      <c r="I408" s="28"/>
      <c r="M408" s="30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E408" s="21"/>
      <c r="AF408" s="21"/>
    </row>
    <row r="409" spans="6:32" s="25" customFormat="1">
      <c r="F409" s="36"/>
      <c r="I409" s="28"/>
      <c r="M409" s="30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E409" s="21"/>
      <c r="AF409" s="21"/>
    </row>
    <row r="410" spans="6:32" s="25" customFormat="1">
      <c r="F410" s="36"/>
      <c r="I410" s="28"/>
      <c r="M410" s="30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E410" s="21"/>
      <c r="AF410" s="21"/>
    </row>
    <row r="411" spans="6:32" s="25" customFormat="1">
      <c r="F411" s="36"/>
      <c r="I411" s="28"/>
      <c r="M411" s="30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E411" s="21"/>
      <c r="AF411" s="21"/>
    </row>
    <row r="412" spans="6:32" s="25" customFormat="1">
      <c r="F412" s="36"/>
      <c r="I412" s="28"/>
      <c r="M412" s="30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E412" s="21"/>
      <c r="AF412" s="21"/>
    </row>
    <row r="413" spans="6:32" s="25" customFormat="1">
      <c r="F413" s="36"/>
      <c r="I413" s="28"/>
      <c r="M413" s="30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E413" s="21"/>
      <c r="AF413" s="21"/>
    </row>
    <row r="414" spans="6:32" s="25" customFormat="1">
      <c r="F414" s="36"/>
      <c r="I414" s="28"/>
      <c r="M414" s="30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E414" s="21"/>
      <c r="AF414" s="21"/>
    </row>
    <row r="415" spans="6:32" s="25" customFormat="1">
      <c r="F415" s="36"/>
      <c r="I415" s="28"/>
      <c r="M415" s="30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E415" s="21"/>
      <c r="AF415" s="21"/>
    </row>
    <row r="416" spans="6:32" s="25" customFormat="1">
      <c r="F416" s="36"/>
      <c r="I416" s="28"/>
      <c r="M416" s="30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E416" s="21"/>
      <c r="AF416" s="21"/>
    </row>
    <row r="417" spans="6:32" s="25" customFormat="1">
      <c r="F417" s="36"/>
      <c r="I417" s="28"/>
      <c r="M417" s="30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E417" s="21"/>
      <c r="AF417" s="21"/>
    </row>
    <row r="418" spans="6:32" s="25" customFormat="1">
      <c r="F418" s="36"/>
      <c r="I418" s="28"/>
      <c r="M418" s="30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E418" s="21"/>
      <c r="AF418" s="21"/>
    </row>
    <row r="419" spans="6:32" s="25" customFormat="1">
      <c r="F419" s="36"/>
      <c r="I419" s="28"/>
      <c r="M419" s="30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E419" s="21"/>
      <c r="AF419" s="21"/>
    </row>
    <row r="420" spans="6:32" s="25" customFormat="1">
      <c r="F420" s="36"/>
      <c r="I420" s="28"/>
      <c r="M420" s="30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E420" s="21"/>
      <c r="AF420" s="21"/>
    </row>
    <row r="421" spans="6:32" s="25" customFormat="1">
      <c r="F421" s="36"/>
      <c r="I421" s="28"/>
      <c r="M421" s="30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E421" s="21"/>
      <c r="AF421" s="21"/>
    </row>
    <row r="422" spans="6:32" s="25" customFormat="1">
      <c r="F422" s="36"/>
      <c r="I422" s="28"/>
      <c r="M422" s="30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E422" s="21"/>
      <c r="AF422" s="21"/>
    </row>
    <row r="423" spans="6:32" s="25" customFormat="1">
      <c r="F423" s="36"/>
      <c r="I423" s="28"/>
      <c r="M423" s="30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E423" s="21"/>
      <c r="AF423" s="21"/>
    </row>
    <row r="424" spans="6:32" s="25" customFormat="1">
      <c r="F424" s="36"/>
      <c r="I424" s="28"/>
      <c r="M424" s="30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E424" s="21"/>
      <c r="AF424" s="21"/>
    </row>
    <row r="425" spans="6:32" s="25" customFormat="1">
      <c r="F425" s="36"/>
      <c r="I425" s="28"/>
      <c r="M425" s="30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E425" s="21"/>
      <c r="AF425" s="21"/>
    </row>
    <row r="426" spans="6:32" s="25" customFormat="1">
      <c r="F426" s="36"/>
      <c r="I426" s="28"/>
      <c r="M426" s="30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E426" s="21"/>
      <c r="AF426" s="21"/>
    </row>
    <row r="427" spans="6:32" s="25" customFormat="1">
      <c r="F427" s="36"/>
      <c r="I427" s="28"/>
      <c r="M427" s="30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E427" s="21"/>
      <c r="AF427" s="21"/>
    </row>
    <row r="428" spans="6:32" s="25" customFormat="1">
      <c r="F428" s="36"/>
      <c r="I428" s="28"/>
      <c r="M428" s="30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E428" s="21"/>
      <c r="AF428" s="21"/>
    </row>
    <row r="429" spans="6:32" s="25" customFormat="1">
      <c r="F429" s="36"/>
      <c r="I429" s="28"/>
      <c r="M429" s="30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E429" s="21"/>
      <c r="AF429" s="21"/>
    </row>
    <row r="430" spans="6:32" s="25" customFormat="1">
      <c r="F430" s="36"/>
      <c r="I430" s="28"/>
      <c r="M430" s="30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E430" s="21"/>
      <c r="AF430" s="21"/>
    </row>
    <row r="431" spans="6:32" s="25" customFormat="1">
      <c r="F431" s="36"/>
      <c r="I431" s="28"/>
      <c r="M431" s="30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E431" s="21"/>
      <c r="AF431" s="21"/>
    </row>
    <row r="432" spans="6:32" s="25" customFormat="1">
      <c r="F432" s="36"/>
      <c r="I432" s="28"/>
      <c r="M432" s="30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E432" s="21"/>
      <c r="AF432" s="21"/>
    </row>
    <row r="433" spans="6:32" s="25" customFormat="1">
      <c r="F433" s="36"/>
      <c r="I433" s="28"/>
      <c r="M433" s="30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E433" s="21"/>
      <c r="AF433" s="21"/>
    </row>
    <row r="434" spans="6:32" s="25" customFormat="1">
      <c r="F434" s="36"/>
      <c r="I434" s="28"/>
      <c r="M434" s="30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E434" s="21"/>
      <c r="AF434" s="21"/>
    </row>
    <row r="435" spans="6:32" s="25" customFormat="1">
      <c r="F435" s="36"/>
      <c r="I435" s="28"/>
      <c r="M435" s="30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E435" s="21"/>
      <c r="AF435" s="21"/>
    </row>
    <row r="436" spans="6:32" s="25" customFormat="1">
      <c r="F436" s="36"/>
      <c r="I436" s="28"/>
      <c r="M436" s="30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E436" s="21"/>
      <c r="AF436" s="21"/>
    </row>
    <row r="437" spans="6:32" s="25" customFormat="1">
      <c r="F437" s="36"/>
      <c r="I437" s="28"/>
      <c r="M437" s="30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E437" s="21"/>
      <c r="AF437" s="21"/>
    </row>
    <row r="438" spans="6:32" s="25" customFormat="1">
      <c r="F438" s="36"/>
      <c r="I438" s="28"/>
      <c r="M438" s="30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E438" s="21"/>
      <c r="AF438" s="21"/>
    </row>
    <row r="439" spans="6:32" s="25" customFormat="1">
      <c r="F439" s="36"/>
      <c r="I439" s="28"/>
      <c r="M439" s="30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E439" s="21"/>
      <c r="AF439" s="21"/>
    </row>
    <row r="440" spans="6:32" s="25" customFormat="1">
      <c r="F440" s="36"/>
      <c r="I440" s="28"/>
      <c r="M440" s="30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E440" s="21"/>
      <c r="AF440" s="21"/>
    </row>
    <row r="441" spans="6:32" s="25" customFormat="1">
      <c r="F441" s="36"/>
      <c r="I441" s="28"/>
      <c r="M441" s="30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E441" s="21"/>
      <c r="AF441" s="21"/>
    </row>
    <row r="442" spans="6:32" s="25" customFormat="1">
      <c r="F442" s="36"/>
      <c r="I442" s="28"/>
      <c r="M442" s="30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E442" s="21"/>
      <c r="AF442" s="21"/>
    </row>
    <row r="443" spans="6:32" s="25" customFormat="1">
      <c r="F443" s="36"/>
      <c r="I443" s="28"/>
      <c r="M443" s="30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E443" s="21"/>
      <c r="AF443" s="21"/>
    </row>
    <row r="444" spans="6:32" s="25" customFormat="1">
      <c r="F444" s="36"/>
      <c r="I444" s="28"/>
      <c r="M444" s="30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E444" s="21"/>
      <c r="AF444" s="21"/>
    </row>
    <row r="445" spans="6:32" s="25" customFormat="1">
      <c r="F445" s="36"/>
      <c r="I445" s="28"/>
      <c r="M445" s="30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E445" s="21"/>
      <c r="AF445" s="21"/>
    </row>
    <row r="446" spans="6:32" s="25" customFormat="1">
      <c r="F446" s="36"/>
      <c r="I446" s="28"/>
      <c r="M446" s="30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E446" s="21"/>
      <c r="AF446" s="21"/>
    </row>
    <row r="447" spans="6:32" s="25" customFormat="1">
      <c r="F447" s="36"/>
      <c r="I447" s="28"/>
      <c r="M447" s="30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E447" s="21"/>
      <c r="AF447" s="21"/>
    </row>
    <row r="448" spans="6:32" s="25" customFormat="1">
      <c r="F448" s="36"/>
      <c r="I448" s="28"/>
      <c r="M448" s="30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E448" s="21"/>
      <c r="AF448" s="21"/>
    </row>
    <row r="449" spans="6:32" s="25" customFormat="1">
      <c r="F449" s="36"/>
      <c r="I449" s="28"/>
      <c r="M449" s="30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E449" s="21"/>
      <c r="AF449" s="21"/>
    </row>
    <row r="450" spans="6:32" s="25" customFormat="1">
      <c r="F450" s="36"/>
      <c r="I450" s="28"/>
      <c r="M450" s="30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E450" s="21"/>
      <c r="AF450" s="21"/>
    </row>
    <row r="451" spans="6:32" s="25" customFormat="1">
      <c r="F451" s="36"/>
      <c r="I451" s="28"/>
      <c r="M451" s="30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E451" s="21"/>
      <c r="AF451" s="21"/>
    </row>
    <row r="452" spans="6:32" s="25" customFormat="1">
      <c r="F452" s="36"/>
      <c r="I452" s="28"/>
      <c r="M452" s="30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E452" s="21"/>
      <c r="AF452" s="21"/>
    </row>
    <row r="453" spans="6:32" s="25" customFormat="1">
      <c r="F453" s="36"/>
      <c r="I453" s="28"/>
      <c r="M453" s="30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E453" s="21"/>
      <c r="AF453" s="21"/>
    </row>
    <row r="454" spans="6:32" s="25" customFormat="1">
      <c r="F454" s="36"/>
      <c r="I454" s="28"/>
      <c r="M454" s="30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E454" s="21"/>
      <c r="AF454" s="21"/>
    </row>
    <row r="455" spans="6:32" s="25" customFormat="1">
      <c r="F455" s="36"/>
      <c r="I455" s="28"/>
      <c r="M455" s="30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E455" s="21"/>
      <c r="AF455" s="21"/>
    </row>
    <row r="456" spans="6:32" s="25" customFormat="1">
      <c r="F456" s="36"/>
      <c r="I456" s="28"/>
      <c r="M456" s="30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E456" s="21"/>
      <c r="AF456" s="21"/>
    </row>
    <row r="457" spans="6:32" s="25" customFormat="1">
      <c r="F457" s="36"/>
      <c r="I457" s="28"/>
      <c r="M457" s="30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E457" s="21"/>
      <c r="AF457" s="21"/>
    </row>
    <row r="458" spans="6:32" s="25" customFormat="1">
      <c r="F458" s="36"/>
      <c r="I458" s="28"/>
      <c r="M458" s="30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E458" s="21"/>
      <c r="AF458" s="21"/>
    </row>
    <row r="459" spans="6:32" s="25" customFormat="1">
      <c r="F459" s="36"/>
      <c r="I459" s="28"/>
      <c r="M459" s="30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E459" s="21"/>
      <c r="AF459" s="21"/>
    </row>
    <row r="460" spans="6:32" s="25" customFormat="1">
      <c r="F460" s="36"/>
      <c r="I460" s="28"/>
      <c r="M460" s="30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E460" s="21"/>
      <c r="AF460" s="21"/>
    </row>
    <row r="461" spans="6:32" s="25" customFormat="1">
      <c r="F461" s="36"/>
      <c r="I461" s="28"/>
      <c r="M461" s="30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E461" s="21"/>
      <c r="AF461" s="21"/>
    </row>
    <row r="462" spans="6:32" s="25" customFormat="1">
      <c r="F462" s="36"/>
      <c r="I462" s="28"/>
      <c r="M462" s="30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E462" s="21"/>
      <c r="AF462" s="21"/>
    </row>
    <row r="463" spans="6:32" s="25" customFormat="1">
      <c r="F463" s="36"/>
      <c r="I463" s="28"/>
      <c r="M463" s="30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E463" s="21"/>
      <c r="AF463" s="21"/>
    </row>
    <row r="464" spans="6:32" s="25" customFormat="1">
      <c r="F464" s="36"/>
      <c r="I464" s="28"/>
      <c r="M464" s="30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E464" s="21"/>
      <c r="AF464" s="21"/>
    </row>
    <row r="465" spans="6:32" s="25" customFormat="1">
      <c r="F465" s="36"/>
      <c r="I465" s="28"/>
      <c r="M465" s="30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E465" s="21"/>
      <c r="AF465" s="21"/>
    </row>
    <row r="466" spans="6:32" s="25" customFormat="1">
      <c r="F466" s="36"/>
      <c r="I466" s="28"/>
      <c r="M466" s="30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E466" s="21"/>
      <c r="AF466" s="21"/>
    </row>
    <row r="467" spans="6:32" s="25" customFormat="1">
      <c r="F467" s="36"/>
      <c r="I467" s="28"/>
      <c r="M467" s="30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E467" s="21"/>
      <c r="AF467" s="21"/>
    </row>
    <row r="468" spans="6:32" s="25" customFormat="1">
      <c r="F468" s="36"/>
      <c r="I468" s="28"/>
      <c r="M468" s="30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E468" s="21"/>
      <c r="AF468" s="21"/>
    </row>
    <row r="469" spans="6:32" s="25" customFormat="1">
      <c r="F469" s="36"/>
      <c r="I469" s="28"/>
      <c r="M469" s="30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E469" s="21"/>
      <c r="AF469" s="21"/>
    </row>
    <row r="470" spans="6:32" s="25" customFormat="1">
      <c r="F470" s="36"/>
      <c r="I470" s="28"/>
      <c r="M470" s="30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E470" s="21"/>
      <c r="AF470" s="21"/>
    </row>
    <row r="471" spans="6:32" s="25" customFormat="1">
      <c r="F471" s="36"/>
      <c r="I471" s="28"/>
      <c r="M471" s="30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E471" s="21"/>
      <c r="AF471" s="21"/>
    </row>
    <row r="472" spans="6:32" s="25" customFormat="1">
      <c r="F472" s="36"/>
      <c r="I472" s="28"/>
      <c r="M472" s="30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E472" s="21"/>
      <c r="AF472" s="21"/>
    </row>
    <row r="473" spans="6:32" s="25" customFormat="1">
      <c r="F473" s="36"/>
      <c r="I473" s="28"/>
      <c r="M473" s="30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E473" s="21"/>
      <c r="AF473" s="21"/>
    </row>
    <row r="474" spans="6:32" s="25" customFormat="1">
      <c r="F474" s="36"/>
      <c r="I474" s="28"/>
      <c r="M474" s="30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E474" s="21"/>
      <c r="AF474" s="21"/>
    </row>
    <row r="475" spans="6:32" s="25" customFormat="1">
      <c r="F475" s="36"/>
      <c r="I475" s="28"/>
      <c r="M475" s="30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E475" s="21"/>
      <c r="AF475" s="21"/>
    </row>
    <row r="476" spans="6:32" s="25" customFormat="1">
      <c r="F476" s="36"/>
      <c r="I476" s="28"/>
      <c r="M476" s="30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E476" s="21"/>
      <c r="AF476" s="21"/>
    </row>
    <row r="477" spans="6:32" s="25" customFormat="1">
      <c r="F477" s="36"/>
      <c r="I477" s="28"/>
      <c r="M477" s="30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E477" s="21"/>
      <c r="AF477" s="21"/>
    </row>
    <row r="478" spans="6:32" s="25" customFormat="1">
      <c r="F478" s="36"/>
      <c r="I478" s="28"/>
      <c r="M478" s="30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E478" s="21"/>
      <c r="AF478" s="21"/>
    </row>
    <row r="479" spans="6:32" s="25" customFormat="1">
      <c r="F479" s="36"/>
      <c r="I479" s="28"/>
      <c r="M479" s="30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E479" s="21"/>
      <c r="AF479" s="21"/>
    </row>
    <row r="480" spans="6:32" s="25" customFormat="1">
      <c r="F480" s="36"/>
      <c r="I480" s="28"/>
      <c r="M480" s="30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E480" s="21"/>
      <c r="AF480" s="21"/>
    </row>
    <row r="481" spans="6:32" s="25" customFormat="1">
      <c r="F481" s="36"/>
      <c r="I481" s="28"/>
      <c r="M481" s="30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E481" s="21"/>
      <c r="AF481" s="21"/>
    </row>
    <row r="482" spans="6:32" s="25" customFormat="1">
      <c r="F482" s="36"/>
      <c r="I482" s="28"/>
      <c r="M482" s="30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E482" s="21"/>
      <c r="AF482" s="21"/>
    </row>
    <row r="483" spans="6:32" s="25" customFormat="1">
      <c r="F483" s="36"/>
      <c r="I483" s="28"/>
      <c r="M483" s="30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E483" s="21"/>
      <c r="AF483" s="21"/>
    </row>
    <row r="484" spans="6:32" s="25" customFormat="1">
      <c r="F484" s="36"/>
      <c r="I484" s="28"/>
      <c r="M484" s="30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E484" s="21"/>
      <c r="AF484" s="21"/>
    </row>
    <row r="485" spans="6:32" s="25" customFormat="1">
      <c r="F485" s="36"/>
      <c r="I485" s="28"/>
      <c r="M485" s="30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E485" s="21"/>
      <c r="AF485" s="21"/>
    </row>
    <row r="486" spans="6:32" s="25" customFormat="1">
      <c r="F486" s="36"/>
      <c r="I486" s="28"/>
      <c r="M486" s="30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E486" s="21"/>
      <c r="AF486" s="21"/>
    </row>
    <row r="487" spans="6:32" s="25" customFormat="1">
      <c r="F487" s="36"/>
      <c r="I487" s="28"/>
      <c r="M487" s="30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E487" s="21"/>
      <c r="AF487" s="21"/>
    </row>
    <row r="488" spans="6:32" s="25" customFormat="1">
      <c r="F488" s="36"/>
      <c r="I488" s="28"/>
      <c r="M488" s="30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E488" s="21"/>
      <c r="AF488" s="21"/>
    </row>
    <row r="489" spans="6:32" s="25" customFormat="1">
      <c r="F489" s="36"/>
      <c r="I489" s="28"/>
      <c r="M489" s="30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E489" s="21"/>
      <c r="AF489" s="21"/>
    </row>
    <row r="490" spans="6:32" s="25" customFormat="1">
      <c r="F490" s="36"/>
      <c r="I490" s="28"/>
      <c r="M490" s="30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E490" s="21"/>
      <c r="AF490" s="21"/>
    </row>
    <row r="491" spans="6:32" s="25" customFormat="1">
      <c r="F491" s="36"/>
      <c r="I491" s="28"/>
      <c r="M491" s="30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E491" s="21"/>
      <c r="AF491" s="21"/>
    </row>
    <row r="492" spans="6:32" s="25" customFormat="1">
      <c r="F492" s="36"/>
      <c r="I492" s="28"/>
      <c r="M492" s="30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E492" s="21"/>
      <c r="AF492" s="21"/>
    </row>
    <row r="493" spans="6:32" s="25" customFormat="1">
      <c r="F493" s="36"/>
      <c r="I493" s="28"/>
      <c r="M493" s="30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E493" s="21"/>
      <c r="AF493" s="21"/>
    </row>
    <row r="494" spans="6:32" s="25" customFormat="1">
      <c r="F494" s="36"/>
      <c r="I494" s="28"/>
      <c r="M494" s="30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E494" s="21"/>
      <c r="AF494" s="21"/>
    </row>
    <row r="495" spans="6:32" s="25" customFormat="1">
      <c r="F495" s="36"/>
      <c r="I495" s="28"/>
      <c r="M495" s="30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E495" s="21"/>
      <c r="AF495" s="21"/>
    </row>
    <row r="496" spans="6:32" s="25" customFormat="1">
      <c r="F496" s="36"/>
      <c r="I496" s="28"/>
      <c r="M496" s="30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E496" s="21"/>
      <c r="AF496" s="21"/>
    </row>
    <row r="497" spans="6:32" s="25" customFormat="1">
      <c r="F497" s="36"/>
      <c r="I497" s="28"/>
      <c r="M497" s="30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E497" s="21"/>
      <c r="AF497" s="21"/>
    </row>
    <row r="498" spans="6:32" s="25" customFormat="1">
      <c r="F498" s="36"/>
      <c r="I498" s="28"/>
      <c r="M498" s="30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E498" s="21"/>
      <c r="AF498" s="21"/>
    </row>
    <row r="499" spans="6:32" s="25" customFormat="1">
      <c r="F499" s="36"/>
      <c r="I499" s="28"/>
      <c r="M499" s="30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E499" s="21"/>
      <c r="AF499" s="21"/>
    </row>
    <row r="500" spans="6:32" s="25" customFormat="1">
      <c r="F500" s="36"/>
      <c r="I500" s="28"/>
      <c r="M500" s="30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E500" s="21"/>
      <c r="AF500" s="21"/>
    </row>
    <row r="501" spans="6:32" s="25" customFormat="1">
      <c r="F501" s="36"/>
      <c r="I501" s="28"/>
      <c r="M501" s="30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E501" s="21"/>
      <c r="AF501" s="21"/>
    </row>
    <row r="502" spans="6:32" s="25" customFormat="1">
      <c r="F502" s="36"/>
      <c r="I502" s="28"/>
      <c r="M502" s="30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E502" s="21"/>
      <c r="AF502" s="21"/>
    </row>
    <row r="503" spans="6:32" s="25" customFormat="1">
      <c r="F503" s="36"/>
      <c r="I503" s="28"/>
      <c r="M503" s="30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E503" s="21"/>
      <c r="AF503" s="21"/>
    </row>
    <row r="504" spans="6:32" s="25" customFormat="1">
      <c r="F504" s="36"/>
      <c r="I504" s="28"/>
      <c r="M504" s="30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E504" s="21"/>
      <c r="AF504" s="21"/>
    </row>
    <row r="505" spans="6:32" s="25" customFormat="1">
      <c r="F505" s="36"/>
      <c r="I505" s="28"/>
      <c r="M505" s="30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E505" s="21"/>
      <c r="AF505" s="21"/>
    </row>
    <row r="506" spans="6:32" s="25" customFormat="1">
      <c r="F506" s="36"/>
      <c r="I506" s="28"/>
      <c r="M506" s="30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E506" s="21"/>
      <c r="AF506" s="21"/>
    </row>
    <row r="507" spans="6:32" s="25" customFormat="1">
      <c r="F507" s="36"/>
      <c r="I507" s="28"/>
      <c r="M507" s="30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E507" s="21"/>
      <c r="AF507" s="21"/>
    </row>
    <row r="508" spans="6:32" s="25" customFormat="1">
      <c r="F508" s="36"/>
      <c r="I508" s="28"/>
      <c r="M508" s="30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E508" s="21"/>
      <c r="AF508" s="21"/>
    </row>
    <row r="509" spans="6:32" s="25" customFormat="1">
      <c r="F509" s="36"/>
      <c r="I509" s="28"/>
      <c r="M509" s="30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E509" s="21"/>
      <c r="AF509" s="21"/>
    </row>
    <row r="510" spans="6:32" s="25" customFormat="1">
      <c r="F510" s="36"/>
      <c r="I510" s="28"/>
      <c r="M510" s="30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E510" s="21"/>
      <c r="AF510" s="21"/>
    </row>
    <row r="511" spans="6:32" s="25" customFormat="1">
      <c r="F511" s="36"/>
      <c r="I511" s="28"/>
      <c r="M511" s="30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E511" s="21"/>
      <c r="AF511" s="21"/>
    </row>
    <row r="512" spans="6:32" s="25" customFormat="1">
      <c r="F512" s="36"/>
      <c r="I512" s="28"/>
      <c r="M512" s="30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E512" s="21"/>
      <c r="AF512" s="21"/>
    </row>
    <row r="513" spans="6:32" s="25" customFormat="1">
      <c r="F513" s="36"/>
      <c r="I513" s="28"/>
      <c r="M513" s="30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E513" s="21"/>
      <c r="AF513" s="21"/>
    </row>
    <row r="514" spans="6:32" s="25" customFormat="1">
      <c r="F514" s="36"/>
      <c r="I514" s="28"/>
      <c r="M514" s="30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E514" s="21"/>
      <c r="AF514" s="21"/>
    </row>
    <row r="515" spans="6:32" s="25" customFormat="1">
      <c r="F515" s="36"/>
      <c r="I515" s="28"/>
      <c r="M515" s="30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E515" s="21"/>
      <c r="AF515" s="21"/>
    </row>
    <row r="516" spans="6:32" s="25" customFormat="1">
      <c r="F516" s="36"/>
      <c r="I516" s="28"/>
      <c r="M516" s="30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E516" s="21"/>
      <c r="AF516" s="21"/>
    </row>
    <row r="517" spans="6:32" s="25" customFormat="1">
      <c r="F517" s="36"/>
      <c r="I517" s="28"/>
      <c r="M517" s="30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E517" s="21"/>
      <c r="AF517" s="21"/>
    </row>
    <row r="518" spans="6:32" s="25" customFormat="1">
      <c r="F518" s="36"/>
      <c r="I518" s="28"/>
      <c r="M518" s="30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E518" s="21"/>
      <c r="AF518" s="21"/>
    </row>
    <row r="519" spans="6:32" s="25" customFormat="1">
      <c r="F519" s="36"/>
      <c r="I519" s="28"/>
      <c r="M519" s="30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E519" s="21"/>
      <c r="AF519" s="21"/>
    </row>
    <row r="520" spans="6:32" s="25" customFormat="1">
      <c r="F520" s="36"/>
      <c r="I520" s="28"/>
      <c r="M520" s="30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E520" s="21"/>
      <c r="AF520" s="21"/>
    </row>
    <row r="521" spans="6:32" s="25" customFormat="1">
      <c r="F521" s="36"/>
      <c r="I521" s="28"/>
      <c r="M521" s="30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E521" s="21"/>
      <c r="AF521" s="21"/>
    </row>
    <row r="522" spans="6:32" s="25" customFormat="1">
      <c r="F522" s="36"/>
      <c r="I522" s="28"/>
      <c r="M522" s="30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E522" s="21"/>
      <c r="AF522" s="21"/>
    </row>
    <row r="523" spans="6:32" s="25" customFormat="1">
      <c r="F523" s="36"/>
      <c r="I523" s="28"/>
      <c r="M523" s="30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E523" s="21"/>
      <c r="AF523" s="21"/>
    </row>
    <row r="524" spans="6:32" s="25" customFormat="1">
      <c r="F524" s="36"/>
      <c r="I524" s="28"/>
      <c r="M524" s="30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E524" s="21"/>
      <c r="AF524" s="21"/>
    </row>
    <row r="525" spans="6:32" s="25" customFormat="1">
      <c r="F525" s="36"/>
      <c r="I525" s="28"/>
      <c r="M525" s="30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E525" s="21"/>
      <c r="AF525" s="21"/>
    </row>
    <row r="526" spans="6:32" s="25" customFormat="1">
      <c r="F526" s="36"/>
      <c r="I526" s="28"/>
      <c r="M526" s="30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E526" s="21"/>
      <c r="AF526" s="21"/>
    </row>
    <row r="527" spans="6:32" s="25" customFormat="1">
      <c r="F527" s="36"/>
      <c r="I527" s="28"/>
      <c r="M527" s="30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E527" s="21"/>
      <c r="AF527" s="21"/>
    </row>
    <row r="528" spans="6:32" s="25" customFormat="1">
      <c r="F528" s="36"/>
      <c r="I528" s="28"/>
      <c r="M528" s="30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E528" s="21"/>
      <c r="AF528" s="21"/>
    </row>
    <row r="529" spans="6:32" s="25" customFormat="1">
      <c r="F529" s="36"/>
      <c r="I529" s="28"/>
      <c r="M529" s="30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E529" s="21"/>
      <c r="AF529" s="21"/>
    </row>
    <row r="530" spans="6:32" s="25" customFormat="1">
      <c r="F530" s="36"/>
      <c r="I530" s="28"/>
      <c r="M530" s="30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E530" s="21"/>
      <c r="AF530" s="21"/>
    </row>
    <row r="531" spans="6:32" s="25" customFormat="1">
      <c r="F531" s="36"/>
      <c r="I531" s="28"/>
      <c r="M531" s="30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E531" s="21"/>
      <c r="AF531" s="21"/>
    </row>
    <row r="532" spans="6:32" s="25" customFormat="1">
      <c r="F532" s="36"/>
      <c r="I532" s="28"/>
      <c r="M532" s="30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E532" s="21"/>
      <c r="AF532" s="21"/>
    </row>
    <row r="533" spans="6:32" s="25" customFormat="1">
      <c r="F533" s="36"/>
      <c r="I533" s="28"/>
      <c r="M533" s="30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E533" s="21"/>
      <c r="AF533" s="21"/>
    </row>
    <row r="534" spans="6:32" s="25" customFormat="1">
      <c r="F534" s="36"/>
      <c r="I534" s="28"/>
      <c r="M534" s="30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E534" s="21"/>
      <c r="AF534" s="21"/>
    </row>
    <row r="535" spans="6:32" s="25" customFormat="1">
      <c r="F535" s="36"/>
      <c r="I535" s="28"/>
      <c r="M535" s="30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E535" s="21"/>
      <c r="AF535" s="21"/>
    </row>
    <row r="536" spans="6:32" s="25" customFormat="1">
      <c r="F536" s="36"/>
      <c r="I536" s="28"/>
      <c r="M536" s="30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E536" s="21"/>
      <c r="AF536" s="21"/>
    </row>
    <row r="537" spans="6:32" s="25" customFormat="1">
      <c r="F537" s="36"/>
      <c r="I537" s="28"/>
      <c r="M537" s="30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E537" s="21"/>
      <c r="AF537" s="21"/>
    </row>
    <row r="538" spans="6:32" s="25" customFormat="1">
      <c r="F538" s="36"/>
      <c r="I538" s="28"/>
      <c r="M538" s="30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E538" s="21"/>
      <c r="AF538" s="21"/>
    </row>
    <row r="539" spans="6:32" s="25" customFormat="1">
      <c r="F539" s="36"/>
      <c r="I539" s="28"/>
      <c r="M539" s="30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E539" s="21"/>
      <c r="AF539" s="21"/>
    </row>
    <row r="540" spans="6:32" s="25" customFormat="1">
      <c r="F540" s="36"/>
      <c r="I540" s="28"/>
      <c r="M540" s="30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E540" s="21"/>
      <c r="AF540" s="21"/>
    </row>
    <row r="541" spans="6:32" s="25" customFormat="1">
      <c r="F541" s="36"/>
      <c r="I541" s="28"/>
      <c r="M541" s="30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E541" s="21"/>
      <c r="AF541" s="21"/>
    </row>
    <row r="542" spans="6:32" s="25" customFormat="1">
      <c r="F542" s="36"/>
      <c r="I542" s="28"/>
      <c r="M542" s="30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E542" s="21"/>
      <c r="AF542" s="21"/>
    </row>
    <row r="543" spans="6:32" s="25" customFormat="1">
      <c r="F543" s="36"/>
      <c r="I543" s="28"/>
      <c r="M543" s="30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E543" s="21"/>
      <c r="AF543" s="21"/>
    </row>
    <row r="544" spans="6:32" s="25" customFormat="1">
      <c r="F544" s="36"/>
      <c r="I544" s="28"/>
      <c r="M544" s="30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E544" s="21"/>
      <c r="AF544" s="21"/>
    </row>
    <row r="545" spans="6:32" s="25" customFormat="1">
      <c r="F545" s="36"/>
      <c r="I545" s="28"/>
      <c r="M545" s="30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E545" s="21"/>
      <c r="AF545" s="21"/>
    </row>
    <row r="546" spans="6:32" s="25" customFormat="1">
      <c r="F546" s="36"/>
      <c r="I546" s="28"/>
      <c r="M546" s="30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E546" s="21"/>
      <c r="AF546" s="21"/>
    </row>
    <row r="547" spans="6:32" s="25" customFormat="1">
      <c r="F547" s="36"/>
      <c r="I547" s="28"/>
      <c r="M547" s="30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E547" s="21"/>
      <c r="AF547" s="21"/>
    </row>
    <row r="548" spans="6:32" s="25" customFormat="1">
      <c r="F548" s="36"/>
      <c r="I548" s="28"/>
      <c r="M548" s="30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E548" s="21"/>
      <c r="AF548" s="21"/>
    </row>
    <row r="549" spans="6:32" s="25" customFormat="1">
      <c r="F549" s="36"/>
      <c r="I549" s="28"/>
      <c r="M549" s="30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E549" s="21"/>
      <c r="AF549" s="21"/>
    </row>
    <row r="550" spans="6:32" s="25" customFormat="1">
      <c r="F550" s="36"/>
      <c r="I550" s="28"/>
      <c r="M550" s="30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E550" s="21"/>
      <c r="AF550" s="21"/>
    </row>
    <row r="551" spans="6:32" s="25" customFormat="1">
      <c r="F551" s="36"/>
      <c r="I551" s="28"/>
      <c r="M551" s="30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E551" s="21"/>
      <c r="AF551" s="21"/>
    </row>
    <row r="552" spans="6:32" s="25" customFormat="1">
      <c r="F552" s="36"/>
      <c r="I552" s="28"/>
      <c r="M552" s="30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E552" s="21"/>
      <c r="AF552" s="21"/>
    </row>
    <row r="553" spans="6:32" s="25" customFormat="1">
      <c r="F553" s="36"/>
      <c r="I553" s="28"/>
      <c r="M553" s="30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E553" s="21"/>
      <c r="AF553" s="21"/>
    </row>
    <row r="554" spans="6:32" s="25" customFormat="1">
      <c r="F554" s="36"/>
      <c r="I554" s="28"/>
      <c r="M554" s="30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E554" s="21"/>
      <c r="AF554" s="21"/>
    </row>
    <row r="555" spans="6:32" s="25" customFormat="1">
      <c r="F555" s="36"/>
      <c r="I555" s="28"/>
      <c r="M555" s="30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E555" s="21"/>
      <c r="AF555" s="21"/>
    </row>
    <row r="556" spans="6:32" s="25" customFormat="1">
      <c r="F556" s="36"/>
      <c r="I556" s="28"/>
      <c r="M556" s="30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E556" s="21"/>
      <c r="AF556" s="21"/>
    </row>
    <row r="557" spans="6:32" s="25" customFormat="1">
      <c r="F557" s="36"/>
      <c r="I557" s="28"/>
      <c r="M557" s="30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E557" s="21"/>
      <c r="AF557" s="21"/>
    </row>
    <row r="558" spans="6:32" s="25" customFormat="1">
      <c r="F558" s="36"/>
      <c r="I558" s="28"/>
      <c r="M558" s="30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E558" s="21"/>
      <c r="AF558" s="21"/>
    </row>
    <row r="559" spans="6:32" s="25" customFormat="1">
      <c r="F559" s="36"/>
      <c r="I559" s="28"/>
      <c r="M559" s="30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E559" s="21"/>
      <c r="AF559" s="21"/>
    </row>
    <row r="560" spans="6:32" s="25" customFormat="1">
      <c r="F560" s="36"/>
      <c r="I560" s="28"/>
      <c r="M560" s="30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E560" s="21"/>
      <c r="AF560" s="21"/>
    </row>
  </sheetData>
  <sheetProtection password="F31B" sheet="1" objects="1" scenarios="1" selectLockedCells="1" sort="0"/>
  <dataConsolidate/>
  <mergeCells count="2">
    <mergeCell ref="A1:AF1"/>
    <mergeCell ref="A2:AF2"/>
  </mergeCells>
  <conditionalFormatting sqref="E6:E103">
    <cfRule type="cellIs" dxfId="5" priority="10" operator="equal">
      <formula>41013</formula>
    </cfRule>
  </conditionalFormatting>
  <conditionalFormatting sqref="F5:F105">
    <cfRule type="cellIs" dxfId="4" priority="9" operator="equal">
      <formula>0</formula>
    </cfRule>
  </conditionalFormatting>
  <conditionalFormatting sqref="E104:E105">
    <cfRule type="cellIs" dxfId="3" priority="8" operator="equal">
      <formula>41013</formula>
    </cfRule>
  </conditionalFormatting>
  <conditionalFormatting sqref="F6:F105">
    <cfRule type="cellIs" dxfId="2" priority="6" operator="equal">
      <formula>113</formula>
    </cfRule>
  </conditionalFormatting>
  <conditionalFormatting sqref="F5">
    <cfRule type="cellIs" dxfId="1" priority="4" operator="equal">
      <formula>112</formula>
    </cfRule>
  </conditionalFormatting>
  <dataValidations count="5">
    <dataValidation type="list" showErrorMessage="1" errorTitle="Eingabefehler" error="Das Geschlecht muss mit   m   oder  w   angegeben werden!" sqref="D5:D105">
      <formula1>$AI$4:$AJ$4</formula1>
    </dataValidation>
    <dataValidation type="list" showErrorMessage="1" errorTitle="Eingabefehler" error="Das Geschlecht muss mit   m   oder  w   angegeben werden!" sqref="D106:D65536">
      <formula1>$AB$4:$AC$4</formula1>
    </dataValidation>
    <dataValidation type="list" showInputMessage="1" showErrorMessage="1" sqref="J122:J65536">
      <formula1>$AD$4:$AE$4</formula1>
    </dataValidation>
    <dataValidation type="list" showInputMessage="1" showErrorMessage="1" errorTitle="Eingabefehler" error="Es muss  ja  oder  nein  eingegeben werden!" sqref="M5:Z65536">
      <formula1>$AD$4:$AE$4</formula1>
    </dataValidation>
    <dataValidation type="list" allowBlank="1" showInputMessage="1" showErrorMessage="1" sqref="G5:G105 AB5:AE105">
      <formula1>$AG$4:$AH$4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K7:K8 K23:K103 K10:K2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2"/>
  <sheetViews>
    <sheetView showGridLines="0" showRowColHeaders="0" workbookViewId="0">
      <selection activeCell="B11" sqref="B11:F11"/>
    </sheetView>
  </sheetViews>
  <sheetFormatPr baseColWidth="10" defaultColWidth="11.42578125" defaultRowHeight="15"/>
  <cols>
    <col min="1" max="1" width="11" customWidth="1"/>
    <col min="2" max="2" width="19.42578125" customWidth="1"/>
    <col min="3" max="3" width="5.5703125" customWidth="1"/>
    <col min="5" max="5" width="13.140625" customWidth="1"/>
    <col min="6" max="6" width="8.28515625" customWidth="1"/>
    <col min="7" max="7" width="6.42578125" customWidth="1"/>
    <col min="8" max="8" width="11" customWidth="1"/>
    <col min="9" max="9" width="19.42578125" customWidth="1"/>
    <col min="10" max="10" width="5.5703125" customWidth="1"/>
    <col min="12" max="12" width="13.140625" customWidth="1"/>
    <col min="13" max="13" width="8.28515625" customWidth="1"/>
    <col min="14" max="16" width="5.7109375" hidden="1" customWidth="1"/>
  </cols>
  <sheetData>
    <row r="1" spans="1:31" s="8" customFormat="1" ht="38.1" customHeight="1">
      <c r="A1" s="168" t="s">
        <v>51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7"/>
    </row>
    <row r="2" spans="1:31" s="8" customFormat="1" ht="38.1" customHeight="1">
      <c r="A2" s="166" t="s">
        <v>88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98" t="s">
        <v>47</v>
      </c>
      <c r="O2" s="98" t="s">
        <v>48</v>
      </c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"/>
    </row>
    <row r="3" spans="1:31" ht="20.100000000000001" customHeight="1" thickBot="1"/>
    <row r="4" spans="1:31" ht="16.5" customHeight="1" thickBot="1">
      <c r="A4" s="175" t="s">
        <v>62</v>
      </c>
      <c r="B4" s="176"/>
      <c r="C4" s="177"/>
      <c r="D4" s="10" t="s">
        <v>38</v>
      </c>
      <c r="E4" s="181" t="str">
        <f>'allg. Daten'!C8</f>
        <v>Vereinsname</v>
      </c>
      <c r="F4" s="181"/>
      <c r="H4" s="175" t="s">
        <v>63</v>
      </c>
      <c r="I4" s="176"/>
      <c r="J4" s="177"/>
      <c r="K4" s="10" t="s">
        <v>38</v>
      </c>
      <c r="L4" s="181" t="str">
        <f>'allg. Daten'!C8</f>
        <v>Vereinsname</v>
      </c>
      <c r="M4" s="181"/>
    </row>
    <row r="5" spans="1:31" ht="16.5" customHeight="1" thickBot="1">
      <c r="A5" s="11" t="s">
        <v>39</v>
      </c>
      <c r="B5" s="182" t="s">
        <v>49</v>
      </c>
      <c r="C5" s="176"/>
      <c r="D5" s="176"/>
      <c r="E5" s="176"/>
      <c r="F5" s="177"/>
      <c r="G5" s="13"/>
      <c r="H5" s="11" t="s">
        <v>39</v>
      </c>
      <c r="I5" s="182" t="s">
        <v>49</v>
      </c>
      <c r="J5" s="176"/>
      <c r="K5" s="176"/>
      <c r="L5" s="176"/>
      <c r="M5" s="177"/>
    </row>
    <row r="6" spans="1:31" ht="16.5" customHeight="1" thickBot="1">
      <c r="A6" s="14">
        <v>1</v>
      </c>
      <c r="B6" s="178"/>
      <c r="C6" s="179"/>
      <c r="D6" s="179"/>
      <c r="E6" s="179"/>
      <c r="F6" s="180"/>
      <c r="H6" s="14">
        <v>1</v>
      </c>
      <c r="I6" s="178"/>
      <c r="J6" s="179"/>
      <c r="K6" s="179"/>
      <c r="L6" s="179"/>
      <c r="M6" s="180"/>
    </row>
    <row r="7" spans="1:31" ht="16.5" customHeight="1" thickBot="1">
      <c r="A7" s="14">
        <v>2</v>
      </c>
      <c r="B7" s="178"/>
      <c r="C7" s="179"/>
      <c r="D7" s="179"/>
      <c r="E7" s="179"/>
      <c r="F7" s="180"/>
      <c r="H7" s="14">
        <v>2</v>
      </c>
      <c r="I7" s="178"/>
      <c r="J7" s="179"/>
      <c r="K7" s="179"/>
      <c r="L7" s="179"/>
      <c r="M7" s="180"/>
    </row>
    <row r="8" spans="1:31" ht="15.75" thickBot="1"/>
    <row r="9" spans="1:31" ht="16.5" customHeight="1" thickBot="1">
      <c r="A9" s="175" t="s">
        <v>64</v>
      </c>
      <c r="B9" s="176"/>
      <c r="C9" s="177"/>
      <c r="D9" s="10" t="s">
        <v>38</v>
      </c>
      <c r="E9" s="181" t="str">
        <f>'allg. Daten'!C8</f>
        <v>Vereinsname</v>
      </c>
      <c r="F9" s="181"/>
      <c r="H9" s="175" t="s">
        <v>65</v>
      </c>
      <c r="I9" s="176"/>
      <c r="J9" s="177"/>
      <c r="K9" s="10" t="s">
        <v>38</v>
      </c>
      <c r="L9" s="181" t="str">
        <f>'allg. Daten'!C8</f>
        <v>Vereinsname</v>
      </c>
      <c r="M9" s="181"/>
    </row>
    <row r="10" spans="1:31" ht="16.5" customHeight="1" thickBot="1">
      <c r="A10" s="11" t="s">
        <v>39</v>
      </c>
      <c r="B10" s="182" t="s">
        <v>49</v>
      </c>
      <c r="C10" s="176"/>
      <c r="D10" s="176"/>
      <c r="E10" s="176"/>
      <c r="F10" s="177"/>
      <c r="G10" s="13"/>
      <c r="H10" s="11" t="s">
        <v>39</v>
      </c>
      <c r="I10" s="182" t="s">
        <v>49</v>
      </c>
      <c r="J10" s="176"/>
      <c r="K10" s="176"/>
      <c r="L10" s="176"/>
      <c r="M10" s="177"/>
    </row>
    <row r="11" spans="1:31" ht="16.5" customHeight="1" thickBot="1">
      <c r="A11" s="14">
        <v>1</v>
      </c>
      <c r="B11" s="178"/>
      <c r="C11" s="179"/>
      <c r="D11" s="179"/>
      <c r="E11" s="179"/>
      <c r="F11" s="180"/>
      <c r="H11" s="14">
        <v>1</v>
      </c>
      <c r="I11" s="178"/>
      <c r="J11" s="179"/>
      <c r="K11" s="179"/>
      <c r="L11" s="179"/>
      <c r="M11" s="180"/>
    </row>
    <row r="12" spans="1:31" ht="16.5" customHeight="1" thickBot="1">
      <c r="A12" s="14">
        <v>2</v>
      </c>
      <c r="B12" s="178"/>
      <c r="C12" s="179"/>
      <c r="D12" s="179"/>
      <c r="E12" s="179"/>
      <c r="F12" s="180"/>
      <c r="H12" s="14">
        <v>2</v>
      </c>
      <c r="I12" s="178"/>
      <c r="J12" s="179"/>
      <c r="K12" s="179"/>
      <c r="L12" s="179"/>
      <c r="M12" s="180"/>
    </row>
    <row r="13" spans="1:31" ht="15.75" thickBot="1"/>
    <row r="14" spans="1:31" ht="16.5" customHeight="1" thickBot="1">
      <c r="A14" s="175" t="s">
        <v>66</v>
      </c>
      <c r="B14" s="176"/>
      <c r="C14" s="177"/>
      <c r="D14" s="10" t="s">
        <v>38</v>
      </c>
      <c r="E14" s="181" t="str">
        <f>'allg. Daten'!C8</f>
        <v>Vereinsname</v>
      </c>
      <c r="F14" s="181"/>
      <c r="H14" s="175" t="s">
        <v>67</v>
      </c>
      <c r="I14" s="176"/>
      <c r="J14" s="177"/>
      <c r="K14" s="10" t="s">
        <v>38</v>
      </c>
      <c r="L14" s="181" t="str">
        <f>'allg. Daten'!C8</f>
        <v>Vereinsname</v>
      </c>
      <c r="M14" s="181"/>
    </row>
    <row r="15" spans="1:31" ht="16.5" customHeight="1" thickBot="1">
      <c r="A15" s="11" t="s">
        <v>39</v>
      </c>
      <c r="B15" s="182" t="s">
        <v>49</v>
      </c>
      <c r="C15" s="176"/>
      <c r="D15" s="176"/>
      <c r="E15" s="176"/>
      <c r="F15" s="177"/>
      <c r="G15" s="13"/>
      <c r="H15" s="11" t="s">
        <v>39</v>
      </c>
      <c r="I15" s="182" t="s">
        <v>49</v>
      </c>
      <c r="J15" s="176"/>
      <c r="K15" s="176"/>
      <c r="L15" s="176"/>
      <c r="M15" s="177"/>
    </row>
    <row r="16" spans="1:31" ht="16.5" customHeight="1" thickBot="1">
      <c r="A16" s="14">
        <v>1</v>
      </c>
      <c r="B16" s="178"/>
      <c r="C16" s="179"/>
      <c r="D16" s="179"/>
      <c r="E16" s="179"/>
      <c r="F16" s="180"/>
      <c r="H16" s="14">
        <v>1</v>
      </c>
      <c r="I16" s="178"/>
      <c r="J16" s="179"/>
      <c r="K16" s="179"/>
      <c r="L16" s="179"/>
      <c r="M16" s="180"/>
    </row>
    <row r="17" spans="1:13" ht="16.5" customHeight="1" thickBot="1">
      <c r="A17" s="14">
        <v>2</v>
      </c>
      <c r="B17" s="178"/>
      <c r="C17" s="179"/>
      <c r="D17" s="179"/>
      <c r="E17" s="179"/>
      <c r="F17" s="180"/>
      <c r="H17" s="14">
        <v>2</v>
      </c>
      <c r="I17" s="178"/>
      <c r="J17" s="179"/>
      <c r="K17" s="179"/>
      <c r="L17" s="179"/>
      <c r="M17" s="180"/>
    </row>
    <row r="18" spans="1:13" ht="15.75" thickBot="1"/>
    <row r="19" spans="1:13" ht="16.5" customHeight="1" thickBot="1">
      <c r="A19" s="175" t="s">
        <v>68</v>
      </c>
      <c r="B19" s="176"/>
      <c r="C19" s="177"/>
      <c r="D19" s="10" t="s">
        <v>38</v>
      </c>
      <c r="E19" s="181" t="str">
        <f>'allg. Daten'!C8</f>
        <v>Vereinsname</v>
      </c>
      <c r="F19" s="181"/>
      <c r="H19" s="175" t="s">
        <v>69</v>
      </c>
      <c r="I19" s="176"/>
      <c r="J19" s="177"/>
      <c r="K19" s="10" t="s">
        <v>38</v>
      </c>
      <c r="L19" s="181" t="str">
        <f>'allg. Daten'!C8</f>
        <v>Vereinsname</v>
      </c>
      <c r="M19" s="181"/>
    </row>
    <row r="20" spans="1:13" ht="16.5" customHeight="1" thickBot="1">
      <c r="A20" s="11" t="s">
        <v>39</v>
      </c>
      <c r="B20" s="182" t="s">
        <v>49</v>
      </c>
      <c r="C20" s="176"/>
      <c r="D20" s="176"/>
      <c r="E20" s="176"/>
      <c r="F20" s="177"/>
      <c r="G20" s="13"/>
      <c r="H20" s="11" t="s">
        <v>39</v>
      </c>
      <c r="I20" s="182" t="s">
        <v>49</v>
      </c>
      <c r="J20" s="176"/>
      <c r="K20" s="176"/>
      <c r="L20" s="176"/>
      <c r="M20" s="177"/>
    </row>
    <row r="21" spans="1:13" ht="16.5" customHeight="1" thickBot="1">
      <c r="A21" s="14">
        <v>1</v>
      </c>
      <c r="B21" s="178"/>
      <c r="C21" s="179"/>
      <c r="D21" s="179"/>
      <c r="E21" s="179"/>
      <c r="F21" s="180"/>
      <c r="H21" s="14">
        <v>1</v>
      </c>
      <c r="I21" s="178"/>
      <c r="J21" s="179"/>
      <c r="K21" s="179"/>
      <c r="L21" s="179"/>
      <c r="M21" s="180"/>
    </row>
    <row r="22" spans="1:13" ht="16.5" customHeight="1" thickBot="1">
      <c r="A22" s="14">
        <v>2</v>
      </c>
      <c r="B22" s="178"/>
      <c r="C22" s="179"/>
      <c r="D22" s="179"/>
      <c r="E22" s="179"/>
      <c r="F22" s="180"/>
      <c r="H22" s="14">
        <v>2</v>
      </c>
      <c r="I22" s="178"/>
      <c r="J22" s="179"/>
      <c r="K22" s="179"/>
      <c r="L22" s="179"/>
      <c r="M22" s="180"/>
    </row>
    <row r="23" spans="1:13" ht="15.75" thickBot="1"/>
    <row r="24" spans="1:13" ht="16.5" customHeight="1" thickBot="1">
      <c r="A24" s="175" t="s">
        <v>70</v>
      </c>
      <c r="B24" s="176"/>
      <c r="C24" s="177"/>
      <c r="D24" s="10" t="s">
        <v>38</v>
      </c>
      <c r="E24" s="181" t="str">
        <f>'allg. Daten'!C8</f>
        <v>Vereinsname</v>
      </c>
      <c r="F24" s="181"/>
      <c r="H24" s="175" t="s">
        <v>71</v>
      </c>
      <c r="I24" s="176"/>
      <c r="J24" s="177"/>
      <c r="K24" s="10" t="s">
        <v>38</v>
      </c>
      <c r="L24" s="181" t="str">
        <f>'allg. Daten'!C8</f>
        <v>Vereinsname</v>
      </c>
      <c r="M24" s="181"/>
    </row>
    <row r="25" spans="1:13" ht="16.5" customHeight="1" thickBot="1">
      <c r="A25" s="11" t="s">
        <v>39</v>
      </c>
      <c r="B25" s="182" t="s">
        <v>49</v>
      </c>
      <c r="C25" s="176"/>
      <c r="D25" s="176"/>
      <c r="E25" s="176"/>
      <c r="F25" s="177"/>
      <c r="G25" s="13"/>
      <c r="H25" s="11" t="s">
        <v>39</v>
      </c>
      <c r="I25" s="182" t="s">
        <v>49</v>
      </c>
      <c r="J25" s="176"/>
      <c r="K25" s="176"/>
      <c r="L25" s="176"/>
      <c r="M25" s="177"/>
    </row>
    <row r="26" spans="1:13" ht="16.5" customHeight="1" thickBot="1">
      <c r="A26" s="14">
        <v>1</v>
      </c>
      <c r="B26" s="178"/>
      <c r="C26" s="179"/>
      <c r="D26" s="179"/>
      <c r="E26" s="179"/>
      <c r="F26" s="180"/>
      <c r="H26" s="14">
        <v>1</v>
      </c>
      <c r="I26" s="178"/>
      <c r="J26" s="179"/>
      <c r="K26" s="179"/>
      <c r="L26" s="179"/>
      <c r="M26" s="180"/>
    </row>
    <row r="27" spans="1:13" ht="16.5" customHeight="1" thickBot="1">
      <c r="A27" s="14">
        <v>2</v>
      </c>
      <c r="B27" s="178"/>
      <c r="C27" s="179"/>
      <c r="D27" s="179"/>
      <c r="E27" s="179"/>
      <c r="F27" s="180"/>
      <c r="H27" s="14">
        <v>2</v>
      </c>
      <c r="I27" s="178"/>
      <c r="J27" s="179"/>
      <c r="K27" s="179"/>
      <c r="L27" s="179"/>
      <c r="M27" s="180"/>
    </row>
    <row r="28" spans="1:13" ht="15.75" thickBot="1"/>
    <row r="29" spans="1:13" ht="16.5" customHeight="1" thickBot="1">
      <c r="A29" s="175" t="s">
        <v>72</v>
      </c>
      <c r="B29" s="176"/>
      <c r="C29" s="177"/>
      <c r="D29" s="10" t="s">
        <v>38</v>
      </c>
      <c r="E29" s="181" t="str">
        <f>'allg. Daten'!C8</f>
        <v>Vereinsname</v>
      </c>
      <c r="F29" s="181"/>
      <c r="H29" s="175" t="s">
        <v>73</v>
      </c>
      <c r="I29" s="176"/>
      <c r="J29" s="177"/>
      <c r="K29" s="10" t="s">
        <v>38</v>
      </c>
      <c r="L29" s="181" t="str">
        <f>'allg. Daten'!C8</f>
        <v>Vereinsname</v>
      </c>
      <c r="M29" s="181"/>
    </row>
    <row r="30" spans="1:13" ht="16.5" customHeight="1" thickBot="1">
      <c r="A30" s="11" t="s">
        <v>39</v>
      </c>
      <c r="B30" s="182" t="s">
        <v>49</v>
      </c>
      <c r="C30" s="176"/>
      <c r="D30" s="176"/>
      <c r="E30" s="176"/>
      <c r="F30" s="177"/>
      <c r="G30" s="13"/>
      <c r="H30" s="11" t="s">
        <v>39</v>
      </c>
      <c r="I30" s="182" t="s">
        <v>49</v>
      </c>
      <c r="J30" s="176"/>
      <c r="K30" s="176"/>
      <c r="L30" s="176"/>
      <c r="M30" s="177"/>
    </row>
    <row r="31" spans="1:13" ht="16.5" customHeight="1" thickBot="1">
      <c r="A31" s="14">
        <v>1</v>
      </c>
      <c r="B31" s="178"/>
      <c r="C31" s="179"/>
      <c r="D31" s="179"/>
      <c r="E31" s="179"/>
      <c r="F31" s="180"/>
      <c r="H31" s="14">
        <v>1</v>
      </c>
      <c r="I31" s="178"/>
      <c r="J31" s="179"/>
      <c r="K31" s="179"/>
      <c r="L31" s="179"/>
      <c r="M31" s="180"/>
    </row>
    <row r="32" spans="1:13" ht="16.5" customHeight="1" thickBot="1">
      <c r="A32" s="14">
        <v>2</v>
      </c>
      <c r="B32" s="178"/>
      <c r="C32" s="179"/>
      <c r="D32" s="179"/>
      <c r="E32" s="179"/>
      <c r="F32" s="180"/>
      <c r="H32" s="14">
        <v>2</v>
      </c>
      <c r="I32" s="178"/>
      <c r="J32" s="179"/>
      <c r="K32" s="179"/>
      <c r="L32" s="179"/>
      <c r="M32" s="180"/>
    </row>
    <row r="33" spans="1:13" ht="15.75" thickBot="1"/>
    <row r="34" spans="1:13" ht="16.5" thickBot="1">
      <c r="A34" s="175" t="s">
        <v>74</v>
      </c>
      <c r="B34" s="176"/>
      <c r="C34" s="177"/>
      <c r="D34" s="10" t="s">
        <v>38</v>
      </c>
      <c r="E34" s="181" t="str">
        <f>'allg. Daten'!C8</f>
        <v>Vereinsname</v>
      </c>
      <c r="F34" s="181"/>
      <c r="H34" s="175" t="s">
        <v>75</v>
      </c>
      <c r="I34" s="176"/>
      <c r="J34" s="177"/>
      <c r="K34" s="10" t="s">
        <v>38</v>
      </c>
      <c r="L34" s="181" t="str">
        <f>'allg. Daten'!C8</f>
        <v>Vereinsname</v>
      </c>
      <c r="M34" s="181"/>
    </row>
    <row r="35" spans="1:13" ht="15.75" thickBot="1">
      <c r="A35" s="11" t="s">
        <v>39</v>
      </c>
      <c r="B35" s="182" t="s">
        <v>49</v>
      </c>
      <c r="C35" s="176"/>
      <c r="D35" s="176"/>
      <c r="E35" s="176"/>
      <c r="F35" s="177"/>
      <c r="G35" s="13"/>
      <c r="H35" s="11" t="s">
        <v>39</v>
      </c>
      <c r="I35" s="182" t="s">
        <v>49</v>
      </c>
      <c r="J35" s="176"/>
      <c r="K35" s="176"/>
      <c r="L35" s="176"/>
      <c r="M35" s="177"/>
    </row>
    <row r="36" spans="1:13" ht="15.75" thickBot="1">
      <c r="A36" s="14">
        <v>1</v>
      </c>
      <c r="B36" s="178"/>
      <c r="C36" s="179"/>
      <c r="D36" s="179"/>
      <c r="E36" s="179"/>
      <c r="F36" s="180"/>
      <c r="H36" s="14">
        <v>1</v>
      </c>
      <c r="I36" s="178"/>
      <c r="J36" s="179"/>
      <c r="K36" s="179"/>
      <c r="L36" s="179"/>
      <c r="M36" s="180"/>
    </row>
    <row r="37" spans="1:13" ht="15.75" thickBot="1">
      <c r="A37" s="14">
        <v>2</v>
      </c>
      <c r="B37" s="178"/>
      <c r="C37" s="179"/>
      <c r="D37" s="179"/>
      <c r="E37" s="179"/>
      <c r="F37" s="180"/>
      <c r="H37" s="14">
        <v>2</v>
      </c>
      <c r="I37" s="178"/>
      <c r="J37" s="179"/>
      <c r="K37" s="179"/>
      <c r="L37" s="179"/>
      <c r="M37" s="180"/>
    </row>
    <row r="38" spans="1:13" ht="15.75" thickBot="1"/>
    <row r="39" spans="1:13" ht="16.5" thickBot="1">
      <c r="A39" s="175" t="s">
        <v>76</v>
      </c>
      <c r="B39" s="176"/>
      <c r="C39" s="177"/>
      <c r="D39" s="10" t="s">
        <v>38</v>
      </c>
      <c r="E39" s="181" t="str">
        <f>'allg. Daten'!C8</f>
        <v>Vereinsname</v>
      </c>
      <c r="F39" s="181"/>
      <c r="H39" s="175" t="s">
        <v>77</v>
      </c>
      <c r="I39" s="176"/>
      <c r="J39" s="177"/>
      <c r="K39" s="10" t="s">
        <v>38</v>
      </c>
      <c r="L39" s="181" t="str">
        <f>'allg. Daten'!C8</f>
        <v>Vereinsname</v>
      </c>
      <c r="M39" s="181"/>
    </row>
    <row r="40" spans="1:13" ht="15.75" thickBot="1">
      <c r="A40" s="11" t="s">
        <v>39</v>
      </c>
      <c r="B40" s="182" t="s">
        <v>49</v>
      </c>
      <c r="C40" s="176"/>
      <c r="D40" s="176"/>
      <c r="E40" s="176"/>
      <c r="F40" s="177"/>
      <c r="G40" s="13"/>
      <c r="H40" s="11" t="s">
        <v>39</v>
      </c>
      <c r="I40" s="182" t="s">
        <v>49</v>
      </c>
      <c r="J40" s="176"/>
      <c r="K40" s="176"/>
      <c r="L40" s="176"/>
      <c r="M40" s="177"/>
    </row>
    <row r="41" spans="1:13" ht="15.75" thickBot="1">
      <c r="A41" s="14">
        <v>1</v>
      </c>
      <c r="B41" s="178"/>
      <c r="C41" s="179"/>
      <c r="D41" s="179"/>
      <c r="E41" s="179"/>
      <c r="F41" s="180"/>
      <c r="H41" s="14">
        <v>1</v>
      </c>
      <c r="I41" s="178"/>
      <c r="J41" s="179"/>
      <c r="K41" s="179"/>
      <c r="L41" s="179"/>
      <c r="M41" s="180"/>
    </row>
    <row r="42" spans="1:13" ht="15.75" thickBot="1">
      <c r="A42" s="14">
        <v>2</v>
      </c>
      <c r="B42" s="178"/>
      <c r="C42" s="179"/>
      <c r="D42" s="179"/>
      <c r="E42" s="179"/>
      <c r="F42" s="180"/>
      <c r="H42" s="14">
        <v>2</v>
      </c>
      <c r="I42" s="178"/>
      <c r="J42" s="179"/>
      <c r="K42" s="179"/>
      <c r="L42" s="179"/>
      <c r="M42" s="180"/>
    </row>
    <row r="43" spans="1:13" ht="15.75" thickBot="1"/>
    <row r="44" spans="1:13" ht="16.5" thickBot="1">
      <c r="A44" s="175" t="s">
        <v>78</v>
      </c>
      <c r="B44" s="176"/>
      <c r="C44" s="177"/>
      <c r="D44" s="10" t="s">
        <v>38</v>
      </c>
      <c r="E44" s="181" t="str">
        <f>'allg. Daten'!C8</f>
        <v>Vereinsname</v>
      </c>
      <c r="F44" s="181"/>
      <c r="H44" s="175" t="s">
        <v>79</v>
      </c>
      <c r="I44" s="176"/>
      <c r="J44" s="177"/>
      <c r="K44" s="10" t="s">
        <v>38</v>
      </c>
      <c r="L44" s="181" t="str">
        <f>'allg. Daten'!C8</f>
        <v>Vereinsname</v>
      </c>
      <c r="M44" s="181"/>
    </row>
    <row r="45" spans="1:13" ht="15.75" thickBot="1">
      <c r="A45" s="11" t="s">
        <v>39</v>
      </c>
      <c r="B45" s="182" t="s">
        <v>49</v>
      </c>
      <c r="C45" s="176"/>
      <c r="D45" s="176"/>
      <c r="E45" s="176"/>
      <c r="F45" s="177"/>
      <c r="G45" s="13"/>
      <c r="H45" s="11" t="s">
        <v>39</v>
      </c>
      <c r="I45" s="182" t="s">
        <v>49</v>
      </c>
      <c r="J45" s="176"/>
      <c r="K45" s="176"/>
      <c r="L45" s="176"/>
      <c r="M45" s="177"/>
    </row>
    <row r="46" spans="1:13" ht="15.75" thickBot="1">
      <c r="A46" s="14">
        <v>1</v>
      </c>
      <c r="B46" s="178"/>
      <c r="C46" s="179"/>
      <c r="D46" s="179"/>
      <c r="E46" s="179"/>
      <c r="F46" s="180"/>
      <c r="H46" s="14">
        <v>1</v>
      </c>
      <c r="I46" s="178"/>
      <c r="J46" s="179"/>
      <c r="K46" s="179"/>
      <c r="L46" s="179"/>
      <c r="M46" s="180"/>
    </row>
    <row r="47" spans="1:13" ht="15.75" thickBot="1">
      <c r="A47" s="14">
        <v>2</v>
      </c>
      <c r="B47" s="178"/>
      <c r="C47" s="179"/>
      <c r="D47" s="179"/>
      <c r="E47" s="179"/>
      <c r="F47" s="180"/>
      <c r="H47" s="14">
        <v>2</v>
      </c>
      <c r="I47" s="178"/>
      <c r="J47" s="179"/>
      <c r="K47" s="179"/>
      <c r="L47" s="179"/>
      <c r="M47" s="180"/>
    </row>
    <row r="48" spans="1:13" ht="15.75" thickBot="1"/>
    <row r="49" spans="1:13" ht="16.5" thickBot="1">
      <c r="A49" s="175" t="s">
        <v>80</v>
      </c>
      <c r="B49" s="176"/>
      <c r="C49" s="177"/>
      <c r="D49" s="10" t="s">
        <v>38</v>
      </c>
      <c r="E49" s="181" t="str">
        <f>'allg. Daten'!C8</f>
        <v>Vereinsname</v>
      </c>
      <c r="F49" s="181"/>
      <c r="H49" s="175" t="s">
        <v>81</v>
      </c>
      <c r="I49" s="176"/>
      <c r="J49" s="177"/>
      <c r="K49" s="10" t="s">
        <v>38</v>
      </c>
      <c r="L49" s="181" t="str">
        <f>'allg. Daten'!C8</f>
        <v>Vereinsname</v>
      </c>
      <c r="M49" s="181"/>
    </row>
    <row r="50" spans="1:13" ht="15.75" thickBot="1">
      <c r="A50" s="11" t="s">
        <v>39</v>
      </c>
      <c r="B50" s="182" t="s">
        <v>49</v>
      </c>
      <c r="C50" s="176"/>
      <c r="D50" s="176"/>
      <c r="E50" s="176"/>
      <c r="F50" s="177"/>
      <c r="G50" s="13"/>
      <c r="H50" s="11" t="s">
        <v>39</v>
      </c>
      <c r="I50" s="182" t="s">
        <v>49</v>
      </c>
      <c r="J50" s="176"/>
      <c r="K50" s="176"/>
      <c r="L50" s="176"/>
      <c r="M50" s="177"/>
    </row>
    <row r="51" spans="1:13" ht="15.75" thickBot="1">
      <c r="A51" s="14">
        <v>1</v>
      </c>
      <c r="B51" s="178"/>
      <c r="C51" s="179"/>
      <c r="D51" s="179"/>
      <c r="E51" s="179"/>
      <c r="F51" s="180"/>
      <c r="H51" s="14">
        <v>1</v>
      </c>
      <c r="I51" s="178"/>
      <c r="J51" s="179"/>
      <c r="K51" s="179"/>
      <c r="L51" s="179"/>
      <c r="M51" s="180"/>
    </row>
    <row r="52" spans="1:13" ht="15.75" thickBot="1">
      <c r="A52" s="14">
        <v>2</v>
      </c>
      <c r="B52" s="178"/>
      <c r="C52" s="179"/>
      <c r="D52" s="179"/>
      <c r="E52" s="179"/>
      <c r="F52" s="180"/>
      <c r="H52" s="14">
        <v>2</v>
      </c>
      <c r="I52" s="178"/>
      <c r="J52" s="179"/>
      <c r="K52" s="179"/>
      <c r="L52" s="179"/>
      <c r="M52" s="180"/>
    </row>
    <row r="53" spans="1:13" ht="15.75" thickBot="1"/>
    <row r="54" spans="1:13" ht="16.5" thickBot="1">
      <c r="A54" s="175" t="s">
        <v>82</v>
      </c>
      <c r="B54" s="176"/>
      <c r="C54" s="177"/>
      <c r="D54" s="10" t="s">
        <v>38</v>
      </c>
      <c r="E54" s="181" t="str">
        <f>'allg. Daten'!C8</f>
        <v>Vereinsname</v>
      </c>
      <c r="F54" s="181"/>
      <c r="H54" s="175" t="s">
        <v>83</v>
      </c>
      <c r="I54" s="176"/>
      <c r="J54" s="177"/>
      <c r="K54" s="10" t="s">
        <v>38</v>
      </c>
      <c r="L54" s="181" t="str">
        <f>'allg. Daten'!C8</f>
        <v>Vereinsname</v>
      </c>
      <c r="M54" s="181"/>
    </row>
    <row r="55" spans="1:13" ht="15.75" thickBot="1">
      <c r="A55" s="11" t="s">
        <v>39</v>
      </c>
      <c r="B55" s="182" t="s">
        <v>49</v>
      </c>
      <c r="C55" s="176"/>
      <c r="D55" s="176"/>
      <c r="E55" s="176"/>
      <c r="F55" s="177"/>
      <c r="G55" s="13"/>
      <c r="H55" s="11" t="s">
        <v>39</v>
      </c>
      <c r="I55" s="182" t="s">
        <v>49</v>
      </c>
      <c r="J55" s="176"/>
      <c r="K55" s="176"/>
      <c r="L55" s="176"/>
      <c r="M55" s="177"/>
    </row>
    <row r="56" spans="1:13" ht="15.75" thickBot="1">
      <c r="A56" s="14">
        <v>1</v>
      </c>
      <c r="B56" s="178"/>
      <c r="C56" s="179"/>
      <c r="D56" s="179"/>
      <c r="E56" s="179"/>
      <c r="F56" s="180"/>
      <c r="H56" s="14">
        <v>1</v>
      </c>
      <c r="I56" s="178"/>
      <c r="J56" s="179"/>
      <c r="K56" s="179"/>
      <c r="L56" s="179"/>
      <c r="M56" s="180"/>
    </row>
    <row r="57" spans="1:13" ht="15.75" thickBot="1">
      <c r="A57" s="14">
        <v>2</v>
      </c>
      <c r="B57" s="178"/>
      <c r="C57" s="179"/>
      <c r="D57" s="179"/>
      <c r="E57" s="179"/>
      <c r="F57" s="180"/>
      <c r="H57" s="14">
        <v>2</v>
      </c>
      <c r="I57" s="178"/>
      <c r="J57" s="179"/>
      <c r="K57" s="179"/>
      <c r="L57" s="179"/>
      <c r="M57" s="180"/>
    </row>
    <row r="58" spans="1:13" ht="15.75" thickBot="1"/>
    <row r="59" spans="1:13" ht="16.5" thickBot="1">
      <c r="A59" s="175" t="s">
        <v>84</v>
      </c>
      <c r="B59" s="176"/>
      <c r="C59" s="177"/>
      <c r="D59" s="10" t="s">
        <v>38</v>
      </c>
      <c r="E59" s="181" t="str">
        <f>'allg. Daten'!C8</f>
        <v>Vereinsname</v>
      </c>
      <c r="F59" s="181"/>
      <c r="H59" s="175" t="s">
        <v>85</v>
      </c>
      <c r="I59" s="176"/>
      <c r="J59" s="177"/>
      <c r="K59" s="10" t="s">
        <v>38</v>
      </c>
      <c r="L59" s="181" t="str">
        <f>'allg. Daten'!C8</f>
        <v>Vereinsname</v>
      </c>
      <c r="M59" s="181"/>
    </row>
    <row r="60" spans="1:13" ht="15.75" thickBot="1">
      <c r="A60" s="11" t="s">
        <v>39</v>
      </c>
      <c r="B60" s="182" t="s">
        <v>49</v>
      </c>
      <c r="C60" s="176"/>
      <c r="D60" s="176"/>
      <c r="E60" s="176"/>
      <c r="F60" s="177"/>
      <c r="G60" s="13"/>
      <c r="H60" s="11" t="s">
        <v>39</v>
      </c>
      <c r="I60" s="182" t="s">
        <v>49</v>
      </c>
      <c r="J60" s="176"/>
      <c r="K60" s="176"/>
      <c r="L60" s="176"/>
      <c r="M60" s="177"/>
    </row>
    <row r="61" spans="1:13" ht="15.75" thickBot="1">
      <c r="A61" s="14">
        <v>1</v>
      </c>
      <c r="B61" s="178"/>
      <c r="C61" s="179"/>
      <c r="D61" s="179"/>
      <c r="E61" s="179"/>
      <c r="F61" s="180"/>
      <c r="H61" s="14">
        <v>1</v>
      </c>
      <c r="I61" s="178"/>
      <c r="J61" s="179"/>
      <c r="K61" s="179"/>
      <c r="L61" s="179"/>
      <c r="M61" s="180"/>
    </row>
    <row r="62" spans="1:13" ht="15.75" thickBot="1">
      <c r="A62" s="14">
        <v>2</v>
      </c>
      <c r="B62" s="178"/>
      <c r="C62" s="179"/>
      <c r="D62" s="179"/>
      <c r="E62" s="179"/>
      <c r="F62" s="180"/>
      <c r="H62" s="14">
        <v>2</v>
      </c>
      <c r="I62" s="178"/>
      <c r="J62" s="179"/>
      <c r="K62" s="179"/>
      <c r="L62" s="179"/>
      <c r="M62" s="180"/>
    </row>
  </sheetData>
  <sheetProtection password="F31B" sheet="1" objects="1" scenarios="1" selectLockedCells="1" sort="0"/>
  <dataConsolidate/>
  <mergeCells count="122">
    <mergeCell ref="B60:F60"/>
    <mergeCell ref="I60:M60"/>
    <mergeCell ref="B61:F61"/>
    <mergeCell ref="I61:M61"/>
    <mergeCell ref="B62:F62"/>
    <mergeCell ref="I62:M62"/>
    <mergeCell ref="B56:F56"/>
    <mergeCell ref="I56:M56"/>
    <mergeCell ref="B57:F57"/>
    <mergeCell ref="I57:M57"/>
    <mergeCell ref="E59:F59"/>
    <mergeCell ref="L59:M59"/>
    <mergeCell ref="A59:C59"/>
    <mergeCell ref="H59:J59"/>
    <mergeCell ref="E54:F54"/>
    <mergeCell ref="L54:M54"/>
    <mergeCell ref="B55:F55"/>
    <mergeCell ref="I55:M55"/>
    <mergeCell ref="B50:F50"/>
    <mergeCell ref="I50:M50"/>
    <mergeCell ref="B51:F51"/>
    <mergeCell ref="I51:M51"/>
    <mergeCell ref="B52:F52"/>
    <mergeCell ref="I52:M52"/>
    <mergeCell ref="A54:C54"/>
    <mergeCell ref="H54:J54"/>
    <mergeCell ref="B46:F46"/>
    <mergeCell ref="I46:M46"/>
    <mergeCell ref="B47:F47"/>
    <mergeCell ref="I47:M47"/>
    <mergeCell ref="E49:F49"/>
    <mergeCell ref="L49:M49"/>
    <mergeCell ref="E44:F44"/>
    <mergeCell ref="L44:M44"/>
    <mergeCell ref="B45:F45"/>
    <mergeCell ref="I45:M45"/>
    <mergeCell ref="A44:C44"/>
    <mergeCell ref="A49:C49"/>
    <mergeCell ref="H44:J44"/>
    <mergeCell ref="H49:J49"/>
    <mergeCell ref="B40:F40"/>
    <mergeCell ref="I40:M40"/>
    <mergeCell ref="B41:F41"/>
    <mergeCell ref="I41:M41"/>
    <mergeCell ref="B42:F42"/>
    <mergeCell ref="I42:M42"/>
    <mergeCell ref="B36:F36"/>
    <mergeCell ref="I36:M36"/>
    <mergeCell ref="B37:F37"/>
    <mergeCell ref="I37:M37"/>
    <mergeCell ref="E39:F39"/>
    <mergeCell ref="L39:M39"/>
    <mergeCell ref="A39:C39"/>
    <mergeCell ref="H39:J39"/>
    <mergeCell ref="E34:F34"/>
    <mergeCell ref="L34:M34"/>
    <mergeCell ref="B35:F35"/>
    <mergeCell ref="I35:M35"/>
    <mergeCell ref="I12:M12"/>
    <mergeCell ref="B30:F30"/>
    <mergeCell ref="I15:M15"/>
    <mergeCell ref="I16:M16"/>
    <mergeCell ref="I17:M17"/>
    <mergeCell ref="I20:M20"/>
    <mergeCell ref="I21:M21"/>
    <mergeCell ref="I22:M22"/>
    <mergeCell ref="I25:M25"/>
    <mergeCell ref="I26:M26"/>
    <mergeCell ref="I27:M27"/>
    <mergeCell ref="I30:M30"/>
    <mergeCell ref="I31:M31"/>
    <mergeCell ref="B25:F25"/>
    <mergeCell ref="B31:F31"/>
    <mergeCell ref="A34:C34"/>
    <mergeCell ref="H34:J34"/>
    <mergeCell ref="I32:M32"/>
    <mergeCell ref="A1:M1"/>
    <mergeCell ref="A2:M2"/>
    <mergeCell ref="E4:F4"/>
    <mergeCell ref="L4:M4"/>
    <mergeCell ref="B6:F6"/>
    <mergeCell ref="B7:F7"/>
    <mergeCell ref="E9:F9"/>
    <mergeCell ref="L9:M9"/>
    <mergeCell ref="B32:F32"/>
    <mergeCell ref="B15:F15"/>
    <mergeCell ref="B16:F16"/>
    <mergeCell ref="B17:F17"/>
    <mergeCell ref="B20:F20"/>
    <mergeCell ref="B21:F21"/>
    <mergeCell ref="B5:F5"/>
    <mergeCell ref="I5:M5"/>
    <mergeCell ref="I6:M6"/>
    <mergeCell ref="I7:M7"/>
    <mergeCell ref="B10:F10"/>
    <mergeCell ref="I10:M10"/>
    <mergeCell ref="B11:F11"/>
    <mergeCell ref="E14:F14"/>
    <mergeCell ref="L14:M14"/>
    <mergeCell ref="A4:C4"/>
    <mergeCell ref="H4:J4"/>
    <mergeCell ref="A9:C9"/>
    <mergeCell ref="A14:C14"/>
    <mergeCell ref="A19:C19"/>
    <mergeCell ref="A24:C24"/>
    <mergeCell ref="A29:C29"/>
    <mergeCell ref="H9:J9"/>
    <mergeCell ref="H14:J14"/>
    <mergeCell ref="H19:J19"/>
    <mergeCell ref="H24:J24"/>
    <mergeCell ref="H29:J29"/>
    <mergeCell ref="B22:F22"/>
    <mergeCell ref="E29:F29"/>
    <mergeCell ref="I11:M11"/>
    <mergeCell ref="B26:F26"/>
    <mergeCell ref="B27:F27"/>
    <mergeCell ref="L29:M29"/>
    <mergeCell ref="B12:F12"/>
    <mergeCell ref="E19:F19"/>
    <mergeCell ref="L19:M19"/>
    <mergeCell ref="E24:F24"/>
    <mergeCell ref="L24:M24"/>
  </mergeCells>
  <dataValidations count="1">
    <dataValidation type="list" allowBlank="1" showInputMessage="1" showErrorMessage="1" sqref="B6:C7 I6:J7 B11:C12 B16:C17 B21:C22 B26:C27 B31:C32 I11:J12 I16:J17 I21:J22 I26:J27 I31:J32 B36:C37 I36:J37 B41:C42 B46:C47 B51:C52 B56:C57 B61:C62 I41:J42 I46:J47 I51:J52 I56:J57 I61:J62">
      <formula1>Teilnehmer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4"/>
  <sheetViews>
    <sheetView showGridLines="0" showRowColHeaders="0" workbookViewId="0">
      <selection activeCell="B5" sqref="B5:C5"/>
    </sheetView>
  </sheetViews>
  <sheetFormatPr baseColWidth="10" defaultRowHeight="15"/>
  <cols>
    <col min="1" max="12" width="11.42578125" style="13"/>
    <col min="13" max="13" width="10.7109375" style="13" customWidth="1"/>
    <col min="14" max="14" width="10.7109375" style="13" hidden="1" customWidth="1"/>
    <col min="15" max="15" width="10.7109375" style="13" customWidth="1"/>
    <col min="16" max="16384" width="11.42578125" style="13"/>
  </cols>
  <sheetData>
    <row r="1" spans="1:31" s="8" customFormat="1" ht="38.1" customHeight="1">
      <c r="A1" s="168" t="s">
        <v>51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7"/>
    </row>
    <row r="2" spans="1:31" s="8" customFormat="1" ht="38.1" customHeight="1">
      <c r="A2" s="166" t="s">
        <v>88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9"/>
    </row>
    <row r="3" spans="1:31" ht="20.100000000000001" customHeight="1"/>
    <row r="4" spans="1:31" ht="16.5" thickBot="1">
      <c r="A4" s="193" t="s">
        <v>86</v>
      </c>
      <c r="B4" s="194"/>
      <c r="C4" s="194"/>
      <c r="D4" s="194"/>
      <c r="E4" s="194"/>
      <c r="F4" s="194"/>
      <c r="H4" s="183" t="s">
        <v>87</v>
      </c>
      <c r="I4" s="184"/>
      <c r="J4" s="184"/>
      <c r="K4" s="184"/>
      <c r="L4" s="184"/>
      <c r="M4" s="184"/>
    </row>
    <row r="5" spans="1:31" ht="15.75" thickBot="1">
      <c r="A5" s="22" t="s">
        <v>40</v>
      </c>
      <c r="B5" s="185" t="s">
        <v>41</v>
      </c>
      <c r="C5" s="186"/>
      <c r="D5" s="12" t="s">
        <v>38</v>
      </c>
      <c r="E5" s="181" t="str">
        <f>'allg. Daten'!C8</f>
        <v>Vereinsname</v>
      </c>
      <c r="F5" s="181"/>
      <c r="H5" s="22" t="s">
        <v>40</v>
      </c>
      <c r="I5" s="185" t="s">
        <v>41</v>
      </c>
      <c r="J5" s="186"/>
      <c r="K5" s="12" t="s">
        <v>38</v>
      </c>
      <c r="L5" s="195" t="str">
        <f>'allg. Daten'!C8</f>
        <v>Vereinsname</v>
      </c>
      <c r="M5" s="196"/>
      <c r="N5" s="13">
        <f>COUNTIF(B7,"*")</f>
        <v>0</v>
      </c>
    </row>
    <row r="6" spans="1:31" ht="15.75" thickBot="1">
      <c r="A6" s="11" t="s">
        <v>39</v>
      </c>
      <c r="B6" s="188" t="s">
        <v>49</v>
      </c>
      <c r="C6" s="189"/>
      <c r="D6" s="189"/>
      <c r="E6" s="189"/>
      <c r="F6" s="189"/>
      <c r="H6" s="11" t="s">
        <v>39</v>
      </c>
      <c r="I6" s="188" t="s">
        <v>49</v>
      </c>
      <c r="J6" s="189"/>
      <c r="K6" s="189"/>
      <c r="L6" s="189"/>
      <c r="M6" s="189"/>
      <c r="N6" s="13">
        <f>COUNTIF(B33,"*")</f>
        <v>0</v>
      </c>
    </row>
    <row r="7" spans="1:31" ht="15.75" thickBot="1">
      <c r="A7" s="104">
        <v>1</v>
      </c>
      <c r="B7" s="190"/>
      <c r="C7" s="191"/>
      <c r="D7" s="191"/>
      <c r="E7" s="191"/>
      <c r="F7" s="192"/>
      <c r="H7" s="17">
        <v>1</v>
      </c>
      <c r="I7" s="178"/>
      <c r="J7" s="179"/>
      <c r="K7" s="179"/>
      <c r="L7" s="179"/>
      <c r="M7" s="180"/>
      <c r="N7" s="13">
        <f>COUNTIF(I7,"*")</f>
        <v>0</v>
      </c>
    </row>
    <row r="8" spans="1:31" ht="15.75" thickBot="1">
      <c r="A8" s="17">
        <v>2</v>
      </c>
      <c r="B8" s="178"/>
      <c r="C8" s="179"/>
      <c r="D8" s="179"/>
      <c r="E8" s="179"/>
      <c r="F8" s="180"/>
      <c r="H8" s="17">
        <v>2</v>
      </c>
      <c r="I8" s="178"/>
      <c r="J8" s="179"/>
      <c r="K8" s="179"/>
      <c r="L8" s="179"/>
      <c r="M8" s="180"/>
      <c r="N8" s="13">
        <f>COUNTIF(I33,"*")</f>
        <v>0</v>
      </c>
    </row>
    <row r="9" spans="1:31" ht="15.75" thickBot="1">
      <c r="A9" s="17">
        <v>3</v>
      </c>
      <c r="B9" s="178"/>
      <c r="C9" s="179"/>
      <c r="D9" s="179"/>
      <c r="E9" s="179"/>
      <c r="F9" s="180"/>
      <c r="H9" s="17">
        <v>3</v>
      </c>
      <c r="I9" s="178"/>
      <c r="J9" s="179"/>
      <c r="K9" s="179"/>
      <c r="L9" s="179"/>
      <c r="M9" s="180"/>
      <c r="N9" s="13">
        <f>SUM(N5:N8)</f>
        <v>0</v>
      </c>
    </row>
    <row r="10" spans="1:31" ht="15.75" thickBot="1">
      <c r="A10" s="17">
        <v>4</v>
      </c>
      <c r="B10" s="178"/>
      <c r="C10" s="179"/>
      <c r="D10" s="179"/>
      <c r="E10" s="179"/>
      <c r="F10" s="180"/>
      <c r="H10" s="17">
        <v>4</v>
      </c>
      <c r="I10" s="178"/>
      <c r="J10" s="179"/>
      <c r="K10" s="179"/>
      <c r="L10" s="179"/>
      <c r="M10" s="180"/>
    </row>
    <row r="11" spans="1:31" ht="15.75" thickBot="1">
      <c r="A11" s="17">
        <v>5</v>
      </c>
      <c r="B11" s="178"/>
      <c r="C11" s="179"/>
      <c r="D11" s="179"/>
      <c r="E11" s="179"/>
      <c r="F11" s="180"/>
      <c r="H11" s="17">
        <v>5</v>
      </c>
      <c r="I11" s="178"/>
      <c r="J11" s="179"/>
      <c r="K11" s="179"/>
      <c r="L11" s="179"/>
      <c r="M11" s="180"/>
    </row>
    <row r="12" spans="1:31" ht="15.75" thickBot="1">
      <c r="A12" s="17">
        <v>6</v>
      </c>
      <c r="B12" s="178"/>
      <c r="C12" s="179"/>
      <c r="D12" s="179"/>
      <c r="E12" s="179"/>
      <c r="F12" s="180"/>
      <c r="H12" s="17">
        <v>6</v>
      </c>
      <c r="I12" s="178"/>
      <c r="J12" s="179"/>
      <c r="K12" s="179"/>
      <c r="L12" s="179"/>
      <c r="M12" s="180"/>
    </row>
    <row r="13" spans="1:31" ht="15.75" thickBot="1">
      <c r="A13" s="17">
        <v>7</v>
      </c>
      <c r="B13" s="178"/>
      <c r="C13" s="179"/>
      <c r="D13" s="179"/>
      <c r="E13" s="179"/>
      <c r="F13" s="180"/>
      <c r="H13" s="17">
        <v>7</v>
      </c>
      <c r="I13" s="178"/>
      <c r="J13" s="179"/>
      <c r="K13" s="179"/>
      <c r="L13" s="179"/>
      <c r="M13" s="180"/>
    </row>
    <row r="14" spans="1:31" ht="15.75" thickBot="1">
      <c r="A14" s="17">
        <v>8</v>
      </c>
      <c r="B14" s="178"/>
      <c r="C14" s="179"/>
      <c r="D14" s="179"/>
      <c r="E14" s="179"/>
      <c r="F14" s="180"/>
      <c r="H14" s="17">
        <v>8</v>
      </c>
      <c r="I14" s="178"/>
      <c r="J14" s="179"/>
      <c r="K14" s="179"/>
      <c r="L14" s="179"/>
      <c r="M14" s="180"/>
    </row>
    <row r="15" spans="1:31" ht="15.75" thickBot="1">
      <c r="A15" s="17">
        <v>9</v>
      </c>
      <c r="B15" s="178"/>
      <c r="C15" s="179"/>
      <c r="D15" s="179"/>
      <c r="E15" s="179"/>
      <c r="F15" s="180"/>
      <c r="H15" s="17">
        <v>9</v>
      </c>
      <c r="I15" s="178"/>
      <c r="J15" s="179"/>
      <c r="K15" s="179"/>
      <c r="L15" s="179"/>
      <c r="M15" s="180"/>
    </row>
    <row r="16" spans="1:31" ht="15.75" thickBot="1">
      <c r="A16" s="17">
        <v>10</v>
      </c>
      <c r="B16" s="178"/>
      <c r="C16" s="179"/>
      <c r="D16" s="179"/>
      <c r="E16" s="179"/>
      <c r="F16" s="180"/>
      <c r="H16" s="17">
        <v>10</v>
      </c>
      <c r="I16" s="178"/>
      <c r="J16" s="179"/>
      <c r="K16" s="179"/>
      <c r="L16" s="179"/>
      <c r="M16" s="180"/>
    </row>
    <row r="17" spans="1:13" ht="15.75" thickBot="1">
      <c r="A17" s="17">
        <v>11</v>
      </c>
      <c r="B17" s="178"/>
      <c r="C17" s="179"/>
      <c r="D17" s="179"/>
      <c r="E17" s="179"/>
      <c r="F17" s="180"/>
      <c r="H17" s="17">
        <v>11</v>
      </c>
      <c r="I17" s="178"/>
      <c r="J17" s="179"/>
      <c r="K17" s="179"/>
      <c r="L17" s="179"/>
      <c r="M17" s="180"/>
    </row>
    <row r="18" spans="1:13" ht="15.75" thickBot="1">
      <c r="A18" s="17">
        <v>12</v>
      </c>
      <c r="B18" s="178"/>
      <c r="C18" s="179"/>
      <c r="D18" s="179"/>
      <c r="E18" s="179"/>
      <c r="F18" s="180"/>
      <c r="H18" s="17">
        <v>12</v>
      </c>
      <c r="I18" s="178"/>
      <c r="J18" s="179"/>
      <c r="K18" s="179"/>
      <c r="L18" s="179"/>
      <c r="M18" s="180"/>
    </row>
    <row r="19" spans="1:13" ht="15.75" thickBot="1">
      <c r="A19" s="17">
        <v>13</v>
      </c>
      <c r="B19" s="178"/>
      <c r="C19" s="179"/>
      <c r="D19" s="179"/>
      <c r="E19" s="179"/>
      <c r="F19" s="180"/>
      <c r="H19" s="17">
        <v>13</v>
      </c>
      <c r="I19" s="178"/>
      <c r="J19" s="179"/>
      <c r="K19" s="179"/>
      <c r="L19" s="179"/>
      <c r="M19" s="180"/>
    </row>
    <row r="20" spans="1:13" ht="15.75" thickBot="1">
      <c r="A20" s="17">
        <v>14</v>
      </c>
      <c r="B20" s="178"/>
      <c r="C20" s="179"/>
      <c r="D20" s="179"/>
      <c r="E20" s="179"/>
      <c r="F20" s="180"/>
      <c r="H20" s="17">
        <v>14</v>
      </c>
      <c r="I20" s="178"/>
      <c r="J20" s="179"/>
      <c r="K20" s="179"/>
      <c r="L20" s="179"/>
      <c r="M20" s="180"/>
    </row>
    <row r="21" spans="1:13" ht="15.75" thickBot="1">
      <c r="A21" s="17">
        <v>15</v>
      </c>
      <c r="B21" s="178"/>
      <c r="C21" s="179"/>
      <c r="D21" s="179"/>
      <c r="E21" s="179"/>
      <c r="F21" s="180"/>
      <c r="H21" s="17">
        <v>15</v>
      </c>
      <c r="I21" s="178"/>
      <c r="J21" s="179"/>
      <c r="K21" s="179"/>
      <c r="L21" s="179"/>
      <c r="M21" s="180"/>
    </row>
    <row r="22" spans="1:13" ht="15.75" thickBot="1">
      <c r="A22" s="17">
        <v>16</v>
      </c>
      <c r="B22" s="178"/>
      <c r="C22" s="179"/>
      <c r="D22" s="179"/>
      <c r="E22" s="179"/>
      <c r="F22" s="180"/>
      <c r="H22" s="17">
        <v>16</v>
      </c>
      <c r="I22" s="178"/>
      <c r="J22" s="179"/>
      <c r="K22" s="179"/>
      <c r="L22" s="179"/>
      <c r="M22" s="180"/>
    </row>
    <row r="23" spans="1:13" ht="15.75" thickBot="1">
      <c r="A23" s="17">
        <v>17</v>
      </c>
      <c r="B23" s="178"/>
      <c r="C23" s="179"/>
      <c r="D23" s="179"/>
      <c r="E23" s="179"/>
      <c r="F23" s="180"/>
      <c r="H23" s="17">
        <v>17</v>
      </c>
      <c r="I23" s="178"/>
      <c r="J23" s="179"/>
      <c r="K23" s="179"/>
      <c r="L23" s="179"/>
      <c r="M23" s="180"/>
    </row>
    <row r="24" spans="1:13" ht="15.75" thickBot="1">
      <c r="A24" s="17">
        <v>18</v>
      </c>
      <c r="B24" s="178"/>
      <c r="C24" s="179"/>
      <c r="D24" s="179"/>
      <c r="E24" s="179"/>
      <c r="F24" s="180"/>
      <c r="H24" s="17">
        <v>18</v>
      </c>
      <c r="I24" s="178"/>
      <c r="J24" s="179"/>
      <c r="K24" s="179"/>
      <c r="L24" s="179"/>
      <c r="M24" s="180"/>
    </row>
    <row r="25" spans="1:13" ht="15.75" thickBot="1">
      <c r="A25" s="17">
        <v>19</v>
      </c>
      <c r="B25" s="178"/>
      <c r="C25" s="179"/>
      <c r="D25" s="179"/>
      <c r="E25" s="179"/>
      <c r="F25" s="180"/>
      <c r="H25" s="17">
        <v>19</v>
      </c>
      <c r="I25" s="178"/>
      <c r="J25" s="179"/>
      <c r="K25" s="179"/>
      <c r="L25" s="179"/>
      <c r="M25" s="180"/>
    </row>
    <row r="26" spans="1:13" ht="15.75" thickBot="1">
      <c r="A26" s="17">
        <v>20</v>
      </c>
      <c r="B26" s="178"/>
      <c r="C26" s="179"/>
      <c r="D26" s="179"/>
      <c r="E26" s="179"/>
      <c r="F26" s="180"/>
      <c r="H26" s="17">
        <v>20</v>
      </c>
      <c r="I26" s="178"/>
      <c r="J26" s="179"/>
      <c r="K26" s="179"/>
      <c r="L26" s="179"/>
      <c r="M26" s="180"/>
    </row>
    <row r="27" spans="1:13" ht="15.75" thickBot="1">
      <c r="A27" s="17">
        <v>21</v>
      </c>
      <c r="B27" s="178"/>
      <c r="C27" s="179"/>
      <c r="D27" s="179"/>
      <c r="E27" s="179"/>
      <c r="F27" s="180"/>
      <c r="H27" s="17">
        <v>21</v>
      </c>
      <c r="I27" s="178"/>
      <c r="J27" s="179"/>
      <c r="K27" s="179"/>
      <c r="L27" s="179"/>
      <c r="M27" s="180"/>
    </row>
    <row r="28" spans="1:13" ht="15.75" thickBot="1">
      <c r="A28" s="17">
        <v>22</v>
      </c>
      <c r="B28" s="178"/>
      <c r="C28" s="179"/>
      <c r="D28" s="179"/>
      <c r="E28" s="179"/>
      <c r="F28" s="180"/>
      <c r="H28" s="17">
        <v>22</v>
      </c>
      <c r="I28" s="178"/>
      <c r="J28" s="179"/>
      <c r="K28" s="179"/>
      <c r="L28" s="179"/>
      <c r="M28" s="180"/>
    </row>
    <row r="30" spans="1:13" ht="16.5" thickBot="1">
      <c r="A30" s="183" t="s">
        <v>86</v>
      </c>
      <c r="B30" s="184"/>
      <c r="C30" s="184"/>
      <c r="D30" s="184"/>
      <c r="E30" s="184"/>
      <c r="F30" s="184"/>
      <c r="H30" s="183" t="s">
        <v>87</v>
      </c>
      <c r="I30" s="184"/>
      <c r="J30" s="184"/>
      <c r="K30" s="184"/>
      <c r="L30" s="184"/>
      <c r="M30" s="184"/>
    </row>
    <row r="31" spans="1:13" ht="15.75" thickBot="1">
      <c r="A31" s="22" t="s">
        <v>40</v>
      </c>
      <c r="B31" s="185" t="s">
        <v>41</v>
      </c>
      <c r="C31" s="186"/>
      <c r="D31" s="12" t="s">
        <v>38</v>
      </c>
      <c r="E31" s="187" t="str">
        <f>'allg. Daten'!C8</f>
        <v>Vereinsname</v>
      </c>
      <c r="F31" s="181"/>
      <c r="H31" s="22" t="s">
        <v>40</v>
      </c>
      <c r="I31" s="185" t="s">
        <v>41</v>
      </c>
      <c r="J31" s="186"/>
      <c r="K31" s="12" t="s">
        <v>38</v>
      </c>
      <c r="L31" s="181" t="str">
        <f>'allg. Daten'!C8</f>
        <v>Vereinsname</v>
      </c>
      <c r="M31" s="181"/>
    </row>
    <row r="32" spans="1:13" ht="15.75" thickBot="1">
      <c r="A32" s="11" t="s">
        <v>39</v>
      </c>
      <c r="B32" s="188" t="s">
        <v>49</v>
      </c>
      <c r="C32" s="189"/>
      <c r="D32" s="189"/>
      <c r="E32" s="189"/>
      <c r="F32" s="189"/>
      <c r="H32" s="11" t="s">
        <v>39</v>
      </c>
      <c r="I32" s="188" t="s">
        <v>49</v>
      </c>
      <c r="J32" s="189"/>
      <c r="K32" s="189"/>
      <c r="L32" s="189"/>
      <c r="M32" s="189"/>
    </row>
    <row r="33" spans="1:13" ht="15.75" thickBot="1">
      <c r="A33" s="17">
        <v>1</v>
      </c>
      <c r="B33" s="178"/>
      <c r="C33" s="179"/>
      <c r="D33" s="179"/>
      <c r="E33" s="179"/>
      <c r="F33" s="180"/>
      <c r="H33" s="17">
        <v>1</v>
      </c>
      <c r="I33" s="178"/>
      <c r="J33" s="179"/>
      <c r="K33" s="179"/>
      <c r="L33" s="179"/>
      <c r="M33" s="180"/>
    </row>
    <row r="34" spans="1:13" ht="15.75" thickBot="1">
      <c r="A34" s="17">
        <v>2</v>
      </c>
      <c r="B34" s="178"/>
      <c r="C34" s="179"/>
      <c r="D34" s="179"/>
      <c r="E34" s="179"/>
      <c r="F34" s="180"/>
      <c r="H34" s="17">
        <v>2</v>
      </c>
      <c r="I34" s="178"/>
      <c r="J34" s="179"/>
      <c r="K34" s="179"/>
      <c r="L34" s="179"/>
      <c r="M34" s="180"/>
    </row>
    <row r="35" spans="1:13" ht="15.75" thickBot="1">
      <c r="A35" s="17">
        <v>3</v>
      </c>
      <c r="B35" s="178"/>
      <c r="C35" s="179"/>
      <c r="D35" s="179"/>
      <c r="E35" s="179"/>
      <c r="F35" s="180"/>
      <c r="H35" s="17">
        <v>3</v>
      </c>
      <c r="I35" s="178"/>
      <c r="J35" s="179"/>
      <c r="K35" s="179"/>
      <c r="L35" s="179"/>
      <c r="M35" s="180"/>
    </row>
    <row r="36" spans="1:13" ht="15.75" thickBot="1">
      <c r="A36" s="17">
        <v>4</v>
      </c>
      <c r="B36" s="178"/>
      <c r="C36" s="179"/>
      <c r="D36" s="179"/>
      <c r="E36" s="179"/>
      <c r="F36" s="180"/>
      <c r="H36" s="17">
        <v>4</v>
      </c>
      <c r="I36" s="178"/>
      <c r="J36" s="179"/>
      <c r="K36" s="179"/>
      <c r="L36" s="179"/>
      <c r="M36" s="180"/>
    </row>
    <row r="37" spans="1:13" ht="15.75" thickBot="1">
      <c r="A37" s="17">
        <v>5</v>
      </c>
      <c r="B37" s="178"/>
      <c r="C37" s="179"/>
      <c r="D37" s="179"/>
      <c r="E37" s="179"/>
      <c r="F37" s="180"/>
      <c r="H37" s="17">
        <v>5</v>
      </c>
      <c r="I37" s="178"/>
      <c r="J37" s="179"/>
      <c r="K37" s="179"/>
      <c r="L37" s="179"/>
      <c r="M37" s="180"/>
    </row>
    <row r="38" spans="1:13" ht="15.75" thickBot="1">
      <c r="A38" s="17">
        <v>6</v>
      </c>
      <c r="B38" s="178"/>
      <c r="C38" s="179"/>
      <c r="D38" s="179"/>
      <c r="E38" s="179"/>
      <c r="F38" s="180"/>
      <c r="H38" s="17">
        <v>6</v>
      </c>
      <c r="I38" s="178"/>
      <c r="J38" s="179"/>
      <c r="K38" s="179"/>
      <c r="L38" s="179"/>
      <c r="M38" s="180"/>
    </row>
    <row r="39" spans="1:13" ht="15.75" thickBot="1">
      <c r="A39" s="17">
        <v>7</v>
      </c>
      <c r="B39" s="178"/>
      <c r="C39" s="179"/>
      <c r="D39" s="179"/>
      <c r="E39" s="179"/>
      <c r="F39" s="180"/>
      <c r="H39" s="17">
        <v>7</v>
      </c>
      <c r="I39" s="178"/>
      <c r="J39" s="179"/>
      <c r="K39" s="179"/>
      <c r="L39" s="179"/>
      <c r="M39" s="180"/>
    </row>
    <row r="40" spans="1:13" ht="15.75" thickBot="1">
      <c r="A40" s="17">
        <v>8</v>
      </c>
      <c r="B40" s="178"/>
      <c r="C40" s="179"/>
      <c r="D40" s="179"/>
      <c r="E40" s="179"/>
      <c r="F40" s="180"/>
      <c r="H40" s="17">
        <v>8</v>
      </c>
      <c r="I40" s="178"/>
      <c r="J40" s="179"/>
      <c r="K40" s="179"/>
      <c r="L40" s="179"/>
      <c r="M40" s="180"/>
    </row>
    <row r="41" spans="1:13" ht="15.75" thickBot="1">
      <c r="A41" s="17">
        <v>9</v>
      </c>
      <c r="B41" s="178"/>
      <c r="C41" s="179"/>
      <c r="D41" s="179"/>
      <c r="E41" s="179"/>
      <c r="F41" s="180"/>
      <c r="H41" s="17">
        <v>9</v>
      </c>
      <c r="I41" s="178"/>
      <c r="J41" s="179"/>
      <c r="K41" s="179"/>
      <c r="L41" s="179"/>
      <c r="M41" s="180"/>
    </row>
    <row r="42" spans="1:13" ht="15.75" thickBot="1">
      <c r="A42" s="17">
        <v>10</v>
      </c>
      <c r="B42" s="178"/>
      <c r="C42" s="179"/>
      <c r="D42" s="179"/>
      <c r="E42" s="179"/>
      <c r="F42" s="180"/>
      <c r="H42" s="17">
        <v>10</v>
      </c>
      <c r="I42" s="178"/>
      <c r="J42" s="179"/>
      <c r="K42" s="179"/>
      <c r="L42" s="179"/>
      <c r="M42" s="180"/>
    </row>
    <row r="43" spans="1:13" ht="15.75" thickBot="1">
      <c r="A43" s="17">
        <v>11</v>
      </c>
      <c r="B43" s="178"/>
      <c r="C43" s="179"/>
      <c r="D43" s="179"/>
      <c r="E43" s="179"/>
      <c r="F43" s="180"/>
      <c r="H43" s="17">
        <v>11</v>
      </c>
      <c r="I43" s="178"/>
      <c r="J43" s="179"/>
      <c r="K43" s="179"/>
      <c r="L43" s="179"/>
      <c r="M43" s="180"/>
    </row>
    <row r="44" spans="1:13" ht="15.75" thickBot="1">
      <c r="A44" s="17">
        <v>12</v>
      </c>
      <c r="B44" s="178"/>
      <c r="C44" s="179"/>
      <c r="D44" s="179"/>
      <c r="E44" s="179"/>
      <c r="F44" s="180"/>
      <c r="H44" s="17">
        <v>12</v>
      </c>
      <c r="I44" s="178"/>
      <c r="J44" s="179"/>
      <c r="K44" s="179"/>
      <c r="L44" s="179"/>
      <c r="M44" s="180"/>
    </row>
    <row r="45" spans="1:13" ht="15.75" thickBot="1">
      <c r="A45" s="17">
        <v>13</v>
      </c>
      <c r="B45" s="178"/>
      <c r="C45" s="179"/>
      <c r="D45" s="179"/>
      <c r="E45" s="179"/>
      <c r="F45" s="180"/>
      <c r="H45" s="17">
        <v>13</v>
      </c>
      <c r="I45" s="178"/>
      <c r="J45" s="179"/>
      <c r="K45" s="179"/>
      <c r="L45" s="179"/>
      <c r="M45" s="180"/>
    </row>
    <row r="46" spans="1:13" ht="15.75" thickBot="1">
      <c r="A46" s="17">
        <v>14</v>
      </c>
      <c r="B46" s="178"/>
      <c r="C46" s="179"/>
      <c r="D46" s="179"/>
      <c r="E46" s="179"/>
      <c r="F46" s="180"/>
      <c r="H46" s="17">
        <v>14</v>
      </c>
      <c r="I46" s="178"/>
      <c r="J46" s="179"/>
      <c r="K46" s="179"/>
      <c r="L46" s="179"/>
      <c r="M46" s="180"/>
    </row>
    <row r="47" spans="1:13" ht="15.75" thickBot="1">
      <c r="A47" s="17">
        <v>15</v>
      </c>
      <c r="B47" s="178"/>
      <c r="C47" s="179"/>
      <c r="D47" s="179"/>
      <c r="E47" s="179"/>
      <c r="F47" s="180"/>
      <c r="H47" s="17">
        <v>15</v>
      </c>
      <c r="I47" s="178"/>
      <c r="J47" s="179"/>
      <c r="K47" s="179"/>
      <c r="L47" s="179"/>
      <c r="M47" s="180"/>
    </row>
    <row r="48" spans="1:13" ht="15.75" thickBot="1">
      <c r="A48" s="17">
        <v>16</v>
      </c>
      <c r="B48" s="178"/>
      <c r="C48" s="179"/>
      <c r="D48" s="179"/>
      <c r="E48" s="179"/>
      <c r="F48" s="180"/>
      <c r="H48" s="17">
        <v>16</v>
      </c>
      <c r="I48" s="178"/>
      <c r="J48" s="179"/>
      <c r="K48" s="179"/>
      <c r="L48" s="179"/>
      <c r="M48" s="180"/>
    </row>
    <row r="49" spans="1:13" ht="15.75" thickBot="1">
      <c r="A49" s="17">
        <v>17</v>
      </c>
      <c r="B49" s="178"/>
      <c r="C49" s="179"/>
      <c r="D49" s="179"/>
      <c r="E49" s="179"/>
      <c r="F49" s="180"/>
      <c r="H49" s="17">
        <v>17</v>
      </c>
      <c r="I49" s="178"/>
      <c r="J49" s="179"/>
      <c r="K49" s="179"/>
      <c r="L49" s="179"/>
      <c r="M49" s="180"/>
    </row>
    <row r="50" spans="1:13" ht="15.75" thickBot="1">
      <c r="A50" s="17">
        <v>18</v>
      </c>
      <c r="B50" s="178"/>
      <c r="C50" s="179"/>
      <c r="D50" s="179"/>
      <c r="E50" s="179"/>
      <c r="F50" s="180"/>
      <c r="H50" s="17">
        <v>18</v>
      </c>
      <c r="I50" s="178"/>
      <c r="J50" s="179"/>
      <c r="K50" s="179"/>
      <c r="L50" s="179"/>
      <c r="M50" s="180"/>
    </row>
    <row r="51" spans="1:13" ht="15.75" thickBot="1">
      <c r="A51" s="17">
        <v>19</v>
      </c>
      <c r="B51" s="178"/>
      <c r="C51" s="179"/>
      <c r="D51" s="179"/>
      <c r="E51" s="179"/>
      <c r="F51" s="180"/>
      <c r="H51" s="17">
        <v>19</v>
      </c>
      <c r="I51" s="178"/>
      <c r="J51" s="179"/>
      <c r="K51" s="179"/>
      <c r="L51" s="179"/>
      <c r="M51" s="180"/>
    </row>
    <row r="52" spans="1:13" ht="15.75" thickBot="1">
      <c r="A52" s="17">
        <v>20</v>
      </c>
      <c r="B52" s="178"/>
      <c r="C52" s="179"/>
      <c r="D52" s="179"/>
      <c r="E52" s="179"/>
      <c r="F52" s="180"/>
      <c r="H52" s="17">
        <v>20</v>
      </c>
      <c r="I52" s="178"/>
      <c r="J52" s="179"/>
      <c r="K52" s="179"/>
      <c r="L52" s="179"/>
      <c r="M52" s="180"/>
    </row>
    <row r="53" spans="1:13" ht="15.75" thickBot="1">
      <c r="A53" s="17">
        <v>21</v>
      </c>
      <c r="B53" s="178"/>
      <c r="C53" s="179"/>
      <c r="D53" s="179"/>
      <c r="E53" s="179"/>
      <c r="F53" s="180"/>
      <c r="H53" s="17">
        <v>21</v>
      </c>
      <c r="I53" s="178"/>
      <c r="J53" s="179"/>
      <c r="K53" s="179"/>
      <c r="L53" s="179"/>
      <c r="M53" s="180"/>
    </row>
    <row r="54" spans="1:13" ht="15.75" thickBot="1">
      <c r="A54" s="17">
        <v>22</v>
      </c>
      <c r="B54" s="178"/>
      <c r="C54" s="179"/>
      <c r="D54" s="179"/>
      <c r="E54" s="179"/>
      <c r="F54" s="180"/>
      <c r="H54" s="17">
        <v>22</v>
      </c>
      <c r="I54" s="178"/>
      <c r="J54" s="179"/>
      <c r="K54" s="179"/>
      <c r="L54" s="179"/>
      <c r="M54" s="180"/>
    </row>
  </sheetData>
  <sheetProtection password="F31B" sheet="1" objects="1" scenarios="1" selectLockedCells="1" sort="0"/>
  <mergeCells count="106">
    <mergeCell ref="I51:M51"/>
    <mergeCell ref="I52:M52"/>
    <mergeCell ref="I53:M53"/>
    <mergeCell ref="I54:M54"/>
    <mergeCell ref="B38:F38"/>
    <mergeCell ref="B28:F28"/>
    <mergeCell ref="A30:F30"/>
    <mergeCell ref="B35:F35"/>
    <mergeCell ref="B36:F36"/>
    <mergeCell ref="B37:F37"/>
    <mergeCell ref="B54:F54"/>
    <mergeCell ref="I33:M33"/>
    <mergeCell ref="I34:M34"/>
    <mergeCell ref="I35:M35"/>
    <mergeCell ref="I36:M36"/>
    <mergeCell ref="I37:M37"/>
    <mergeCell ref="I38:M38"/>
    <mergeCell ref="I39:M39"/>
    <mergeCell ref="I40:M40"/>
    <mergeCell ref="I41:M41"/>
    <mergeCell ref="I42:M42"/>
    <mergeCell ref="I43:M43"/>
    <mergeCell ref="I44:M44"/>
    <mergeCell ref="I45:M45"/>
    <mergeCell ref="I46:M46"/>
    <mergeCell ref="I47:M47"/>
    <mergeCell ref="I48:M48"/>
    <mergeCell ref="I49:M49"/>
    <mergeCell ref="I50:M50"/>
    <mergeCell ref="I24:M24"/>
    <mergeCell ref="I7:M7"/>
    <mergeCell ref="I8:M8"/>
    <mergeCell ref="I9:M9"/>
    <mergeCell ref="I10:M10"/>
    <mergeCell ref="I11:M11"/>
    <mergeCell ref="I12:M12"/>
    <mergeCell ref="I13:M13"/>
    <mergeCell ref="I14:M14"/>
    <mergeCell ref="I15:M15"/>
    <mergeCell ref="I25:M25"/>
    <mergeCell ref="I26:M26"/>
    <mergeCell ref="I27:M27"/>
    <mergeCell ref="I28:M28"/>
    <mergeCell ref="B25:F25"/>
    <mergeCell ref="B26:F26"/>
    <mergeCell ref="B27:F27"/>
    <mergeCell ref="I16:M16"/>
    <mergeCell ref="I17:M17"/>
    <mergeCell ref="I18:M18"/>
    <mergeCell ref="I19:M19"/>
    <mergeCell ref="I20:M20"/>
    <mergeCell ref="I21:M21"/>
    <mergeCell ref="I22:M22"/>
    <mergeCell ref="I23:M23"/>
    <mergeCell ref="B16:F16"/>
    <mergeCell ref="B17:F17"/>
    <mergeCell ref="B18:F18"/>
    <mergeCell ref="B19:F19"/>
    <mergeCell ref="B20:F20"/>
    <mergeCell ref="A1:M1"/>
    <mergeCell ref="A2:M2"/>
    <mergeCell ref="A4:F4"/>
    <mergeCell ref="H4:M4"/>
    <mergeCell ref="B5:C5"/>
    <mergeCell ref="E5:F5"/>
    <mergeCell ref="I5:J5"/>
    <mergeCell ref="L5:M5"/>
    <mergeCell ref="B6:F6"/>
    <mergeCell ref="I6:M6"/>
    <mergeCell ref="B7:F7"/>
    <mergeCell ref="B8:F8"/>
    <mergeCell ref="B9:F9"/>
    <mergeCell ref="B10:F10"/>
    <mergeCell ref="B11:F11"/>
    <mergeCell ref="B21:F21"/>
    <mergeCell ref="B22:F22"/>
    <mergeCell ref="B23:F23"/>
    <mergeCell ref="B24:F24"/>
    <mergeCell ref="B12:F12"/>
    <mergeCell ref="B13:F13"/>
    <mergeCell ref="B14:F14"/>
    <mergeCell ref="B15:F15"/>
    <mergeCell ref="B47:F47"/>
    <mergeCell ref="B48:F48"/>
    <mergeCell ref="B49:F49"/>
    <mergeCell ref="B50:F50"/>
    <mergeCell ref="B51:F51"/>
    <mergeCell ref="B52:F52"/>
    <mergeCell ref="B53:F53"/>
    <mergeCell ref="H30:M30"/>
    <mergeCell ref="B31:C31"/>
    <mergeCell ref="E31:F31"/>
    <mergeCell ref="I31:J31"/>
    <mergeCell ref="L31:M31"/>
    <mergeCell ref="B32:F32"/>
    <mergeCell ref="I32:M32"/>
    <mergeCell ref="B33:F33"/>
    <mergeCell ref="B34:F34"/>
    <mergeCell ref="B39:F39"/>
    <mergeCell ref="B40:F40"/>
    <mergeCell ref="B41:F41"/>
    <mergeCell ref="B42:F42"/>
    <mergeCell ref="B43:F43"/>
    <mergeCell ref="B44:F44"/>
    <mergeCell ref="B45:F45"/>
    <mergeCell ref="B46:F46"/>
  </mergeCells>
  <dataValidations count="1">
    <dataValidation type="list" allowBlank="1" showInputMessage="1" showErrorMessage="1" sqref="B7:C28 I7:J28 B33:C54 I33:J54">
      <formula1>Teilnehmer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563"/>
  <sheetViews>
    <sheetView showGridLines="0" showRowColHeaders="0" workbookViewId="0">
      <selection activeCell="H14" sqref="H14"/>
    </sheetView>
  </sheetViews>
  <sheetFormatPr baseColWidth="10" defaultRowHeight="12.75"/>
  <cols>
    <col min="1" max="1" width="4" style="25" bestFit="1" customWidth="1"/>
    <col min="2" max="2" width="20.42578125" style="25" customWidth="1"/>
    <col min="3" max="3" width="18.140625" style="25" customWidth="1"/>
    <col min="4" max="4" width="26" style="25" customWidth="1"/>
    <col min="5" max="6" width="3.85546875" style="25" customWidth="1"/>
    <col min="7" max="7" width="1.85546875" style="25" customWidth="1"/>
    <col min="8" max="13" width="3.85546875" style="25" customWidth="1"/>
    <col min="14" max="15" width="10.7109375" style="25" customWidth="1"/>
    <col min="16" max="19" width="5.7109375" style="25" hidden="1" customWidth="1"/>
    <col min="20" max="39" width="5.7109375" style="25" customWidth="1"/>
    <col min="40" max="41" width="5.7109375" style="34" customWidth="1"/>
    <col min="42" max="16384" width="11.42578125" style="34"/>
  </cols>
  <sheetData>
    <row r="1" spans="1:39" s="33" customFormat="1" ht="38.1" customHeight="1">
      <c r="A1" s="171" t="s">
        <v>51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spans="1:39" s="33" customFormat="1" ht="38.1" customHeight="1">
      <c r="A2" s="174" t="s">
        <v>88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spans="1:39" s="116" customFormat="1" ht="1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</row>
    <row r="4" spans="1:39" s="33" customFormat="1" ht="20.100000000000001" customHeight="1">
      <c r="A4" s="205" t="s">
        <v>96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</row>
    <row r="5" spans="1:39" s="26" customFormat="1" ht="15" customHeight="1">
      <c r="A5" s="208" t="s">
        <v>14</v>
      </c>
      <c r="B5" s="198" t="s">
        <v>15</v>
      </c>
      <c r="C5" s="198" t="s">
        <v>16</v>
      </c>
      <c r="D5" s="198" t="s">
        <v>1</v>
      </c>
      <c r="E5" s="201" t="s">
        <v>60</v>
      </c>
      <c r="F5" s="202"/>
      <c r="G5" s="202"/>
      <c r="H5" s="202"/>
      <c r="I5" s="202"/>
      <c r="J5" s="202"/>
      <c r="K5" s="202"/>
      <c r="L5" s="202"/>
      <c r="M5" s="202"/>
    </row>
    <row r="6" spans="1:39" s="26" customFormat="1" ht="15">
      <c r="A6" s="209"/>
      <c r="B6" s="199"/>
      <c r="C6" s="199"/>
      <c r="D6" s="199"/>
      <c r="E6" s="203" t="s">
        <v>92</v>
      </c>
      <c r="F6" s="203"/>
      <c r="G6" s="112"/>
      <c r="H6" s="203" t="s">
        <v>58</v>
      </c>
      <c r="I6" s="202"/>
      <c r="J6" s="202"/>
      <c r="K6" s="202"/>
      <c r="L6" s="202"/>
      <c r="M6" s="202"/>
    </row>
    <row r="7" spans="1:39" s="26" customFormat="1" ht="53.25" customHeight="1">
      <c r="A7" s="210"/>
      <c r="B7" s="200"/>
      <c r="C7" s="200"/>
      <c r="D7" s="200"/>
      <c r="E7" s="119" t="s">
        <v>54</v>
      </c>
      <c r="F7" s="119" t="s">
        <v>55</v>
      </c>
      <c r="G7" s="112"/>
      <c r="H7" s="119" t="s">
        <v>93</v>
      </c>
      <c r="I7" s="119" t="s">
        <v>54</v>
      </c>
      <c r="J7" s="119" t="s">
        <v>94</v>
      </c>
      <c r="K7" s="119" t="s">
        <v>95</v>
      </c>
      <c r="L7" s="119" t="s">
        <v>56</v>
      </c>
      <c r="M7" s="119" t="s">
        <v>57</v>
      </c>
      <c r="N7" s="207"/>
      <c r="O7" s="204"/>
      <c r="P7" s="197" t="s">
        <v>61</v>
      </c>
      <c r="Q7" s="204"/>
      <c r="R7" s="197" t="s">
        <v>59</v>
      </c>
      <c r="S7" s="197"/>
    </row>
    <row r="8" spans="1:39" s="35" customFormat="1">
      <c r="A8" s="38">
        <v>0</v>
      </c>
      <c r="B8" s="39" t="s">
        <v>34</v>
      </c>
      <c r="C8" s="40" t="s">
        <v>35</v>
      </c>
      <c r="D8" s="45" t="s">
        <v>37</v>
      </c>
      <c r="E8" s="102"/>
      <c r="F8" s="102"/>
      <c r="G8" s="102"/>
      <c r="H8" s="102"/>
      <c r="I8" s="102"/>
      <c r="J8" s="102"/>
      <c r="K8" s="102">
        <v>1</v>
      </c>
      <c r="L8" s="102"/>
      <c r="M8" s="102"/>
      <c r="N8" s="103"/>
      <c r="P8" s="103" t="e">
        <f>SUM(#REF!)</f>
        <v>#REF!</v>
      </c>
      <c r="Q8" s="35" t="e">
        <f>PRODUCT(P8,5)</f>
        <v>#REF!</v>
      </c>
      <c r="R8" s="103" t="e">
        <f>SUM(#REF!)</f>
        <v>#REF!</v>
      </c>
      <c r="S8" s="26" t="e">
        <f>PRODUCT(R8,3)</f>
        <v>#REF!</v>
      </c>
      <c r="U8" s="26"/>
      <c r="V8" s="26"/>
      <c r="W8" s="26"/>
    </row>
    <row r="9" spans="1:39" s="35" customFormat="1">
      <c r="A9" s="27">
        <v>1</v>
      </c>
      <c r="B9" s="110">
        <f>Meldeformular!B6</f>
        <v>0</v>
      </c>
      <c r="C9" s="110">
        <f>Meldeformular!C6</f>
        <v>0</v>
      </c>
      <c r="D9" s="61" t="str">
        <f>'allg. Daten'!C8</f>
        <v>Vereinsname</v>
      </c>
      <c r="E9" s="111"/>
      <c r="F9" s="111"/>
      <c r="G9" s="101"/>
      <c r="H9" s="111"/>
      <c r="I9" s="111"/>
      <c r="J9" s="111"/>
      <c r="K9" s="111"/>
      <c r="L9" s="111"/>
      <c r="M9" s="111"/>
      <c r="N9" s="103"/>
      <c r="P9" s="103" t="e">
        <f>SUM(#REF!)</f>
        <v>#REF!</v>
      </c>
      <c r="Q9" s="35" t="e">
        <f>PRODUCT(P9,5)</f>
        <v>#REF!</v>
      </c>
      <c r="R9" s="103" t="e">
        <f>SUM(#REF!)</f>
        <v>#REF!</v>
      </c>
      <c r="S9" s="26" t="e">
        <f>PRODUCT(R9,3)</f>
        <v>#REF!</v>
      </c>
      <c r="U9" s="26"/>
      <c r="V9" s="26"/>
      <c r="W9" s="26"/>
    </row>
    <row r="10" spans="1:39" s="35" customFormat="1">
      <c r="A10" s="27">
        <f t="shared" ref="A10:A73" si="0">SUM(A9,1)</f>
        <v>2</v>
      </c>
      <c r="B10" s="110">
        <f>Meldeformular!B7</f>
        <v>0</v>
      </c>
      <c r="C10" s="110">
        <f>Meldeformular!C7</f>
        <v>0</v>
      </c>
      <c r="D10" s="61" t="str">
        <f>'allg. Daten'!C8</f>
        <v>Vereinsname</v>
      </c>
      <c r="E10" s="111"/>
      <c r="F10" s="111"/>
      <c r="G10" s="101"/>
      <c r="H10" s="111"/>
      <c r="I10" s="111"/>
      <c r="J10" s="113"/>
      <c r="K10" s="111"/>
      <c r="L10" s="111"/>
      <c r="M10" s="111"/>
      <c r="N10" s="103"/>
      <c r="P10" s="103" t="e">
        <f>SUM(#REF!)</f>
        <v>#REF!</v>
      </c>
      <c r="Q10" s="35" t="e">
        <f t="shared" ref="Q10:Q73" si="1">PRODUCT(P10,5)</f>
        <v>#REF!</v>
      </c>
      <c r="R10" s="103" t="e">
        <f>SUM(#REF!)</f>
        <v>#REF!</v>
      </c>
      <c r="S10" s="26" t="e">
        <f t="shared" ref="S10:S73" si="2">PRODUCT(R10,3)</f>
        <v>#REF!</v>
      </c>
      <c r="U10" s="26"/>
      <c r="V10" s="26"/>
      <c r="W10" s="26"/>
    </row>
    <row r="11" spans="1:39" s="35" customFormat="1">
      <c r="A11" s="27">
        <f t="shared" si="0"/>
        <v>3</v>
      </c>
      <c r="B11" s="110">
        <f>Meldeformular!B8</f>
        <v>0</v>
      </c>
      <c r="C11" s="110">
        <f>Meldeformular!C8</f>
        <v>0</v>
      </c>
      <c r="D11" s="61" t="str">
        <f>'allg. Daten'!C8</f>
        <v>Vereinsname</v>
      </c>
      <c r="E11" s="111"/>
      <c r="F11" s="111"/>
      <c r="G11" s="101"/>
      <c r="H11" s="111"/>
      <c r="I11" s="111"/>
      <c r="J11" s="111"/>
      <c r="K11" s="111"/>
      <c r="L11" s="111"/>
      <c r="M11" s="111"/>
      <c r="N11" s="103"/>
      <c r="P11" s="103" t="e">
        <f>SUM(#REF!)</f>
        <v>#REF!</v>
      </c>
      <c r="Q11" s="35" t="e">
        <f t="shared" si="1"/>
        <v>#REF!</v>
      </c>
      <c r="R11" s="103" t="e">
        <f>SUM(#REF!)</f>
        <v>#REF!</v>
      </c>
      <c r="S11" s="26" t="e">
        <f t="shared" si="2"/>
        <v>#REF!</v>
      </c>
      <c r="U11" s="26"/>
      <c r="V11" s="26"/>
      <c r="W11" s="26"/>
    </row>
    <row r="12" spans="1:39" s="35" customFormat="1">
      <c r="A12" s="27">
        <f t="shared" si="0"/>
        <v>4</v>
      </c>
      <c r="B12" s="110">
        <f>Meldeformular!B9</f>
        <v>0</v>
      </c>
      <c r="C12" s="110">
        <f>Meldeformular!C9</f>
        <v>0</v>
      </c>
      <c r="D12" s="61" t="str">
        <f>'allg. Daten'!C8</f>
        <v>Vereinsname</v>
      </c>
      <c r="E12" s="111"/>
      <c r="F12" s="111"/>
      <c r="G12" s="101"/>
      <c r="H12" s="111"/>
      <c r="I12" s="111"/>
      <c r="J12" s="111"/>
      <c r="K12" s="111"/>
      <c r="L12" s="111"/>
      <c r="M12" s="111"/>
      <c r="N12" s="103"/>
      <c r="P12" s="103" t="e">
        <f>SUM(#REF!)</f>
        <v>#REF!</v>
      </c>
      <c r="Q12" s="35" t="e">
        <f t="shared" si="1"/>
        <v>#REF!</v>
      </c>
      <c r="R12" s="103" t="e">
        <f>SUM(#REF!)</f>
        <v>#REF!</v>
      </c>
      <c r="S12" s="26" t="e">
        <f t="shared" si="2"/>
        <v>#REF!</v>
      </c>
      <c r="U12" s="26"/>
      <c r="V12" s="26"/>
      <c r="W12" s="26"/>
    </row>
    <row r="13" spans="1:39" s="35" customFormat="1">
      <c r="A13" s="27">
        <f t="shared" si="0"/>
        <v>5</v>
      </c>
      <c r="B13" s="110">
        <f>Meldeformular!B10</f>
        <v>0</v>
      </c>
      <c r="C13" s="110">
        <f>Meldeformular!C10</f>
        <v>0</v>
      </c>
      <c r="D13" s="61" t="str">
        <f>'allg. Daten'!C8</f>
        <v>Vereinsname</v>
      </c>
      <c r="E13" s="111"/>
      <c r="F13" s="111"/>
      <c r="G13" s="101"/>
      <c r="H13" s="111"/>
      <c r="I13" s="111"/>
      <c r="J13" s="111"/>
      <c r="K13" s="111"/>
      <c r="L13" s="111"/>
      <c r="M13" s="111"/>
      <c r="N13" s="103"/>
      <c r="P13" s="103" t="e">
        <f>SUM(#REF!)</f>
        <v>#REF!</v>
      </c>
      <c r="Q13" s="35" t="e">
        <f t="shared" si="1"/>
        <v>#REF!</v>
      </c>
      <c r="R13" s="103" t="e">
        <f>SUM(#REF!)</f>
        <v>#REF!</v>
      </c>
      <c r="S13" s="26" t="e">
        <f t="shared" si="2"/>
        <v>#REF!</v>
      </c>
      <c r="U13" s="26"/>
      <c r="V13" s="26"/>
      <c r="W13" s="26"/>
    </row>
    <row r="14" spans="1:39" s="35" customFormat="1">
      <c r="A14" s="27">
        <f t="shared" si="0"/>
        <v>6</v>
      </c>
      <c r="B14" s="110">
        <f>Meldeformular!B11</f>
        <v>0</v>
      </c>
      <c r="C14" s="110">
        <f>Meldeformular!C11</f>
        <v>0</v>
      </c>
      <c r="D14" s="61" t="str">
        <f>'allg. Daten'!C8</f>
        <v>Vereinsname</v>
      </c>
      <c r="E14" s="111"/>
      <c r="F14" s="111"/>
      <c r="G14" s="101"/>
      <c r="H14" s="111"/>
      <c r="I14" s="111"/>
      <c r="J14" s="111"/>
      <c r="K14" s="111"/>
      <c r="L14" s="111"/>
      <c r="M14" s="111"/>
      <c r="N14" s="103"/>
      <c r="P14" s="103" t="e">
        <f>SUM(#REF!)</f>
        <v>#REF!</v>
      </c>
      <c r="Q14" s="35" t="e">
        <f t="shared" si="1"/>
        <v>#REF!</v>
      </c>
      <c r="R14" s="103" t="e">
        <f>SUM(#REF!)</f>
        <v>#REF!</v>
      </c>
      <c r="S14" s="26" t="e">
        <f t="shared" si="2"/>
        <v>#REF!</v>
      </c>
      <c r="U14" s="26"/>
      <c r="V14" s="26"/>
      <c r="W14" s="26"/>
    </row>
    <row r="15" spans="1:39" s="35" customFormat="1">
      <c r="A15" s="27">
        <f t="shared" si="0"/>
        <v>7</v>
      </c>
      <c r="B15" s="110">
        <f>Meldeformular!B12</f>
        <v>0</v>
      </c>
      <c r="C15" s="110">
        <f>Meldeformular!C12</f>
        <v>0</v>
      </c>
      <c r="D15" s="61" t="str">
        <f>'allg. Daten'!C8</f>
        <v>Vereinsname</v>
      </c>
      <c r="E15" s="111"/>
      <c r="F15" s="111"/>
      <c r="G15" s="101"/>
      <c r="H15" s="111"/>
      <c r="I15" s="111"/>
      <c r="J15" s="111"/>
      <c r="K15" s="111"/>
      <c r="L15" s="111"/>
      <c r="M15" s="111"/>
      <c r="N15" s="103"/>
      <c r="P15" s="103" t="e">
        <f>SUM(#REF!)</f>
        <v>#REF!</v>
      </c>
      <c r="Q15" s="35" t="e">
        <f t="shared" si="1"/>
        <v>#REF!</v>
      </c>
      <c r="R15" s="103" t="e">
        <f>SUM(#REF!)</f>
        <v>#REF!</v>
      </c>
      <c r="S15" s="26" t="e">
        <f t="shared" si="2"/>
        <v>#REF!</v>
      </c>
      <c r="U15" s="26"/>
      <c r="V15" s="26"/>
      <c r="W15" s="26"/>
    </row>
    <row r="16" spans="1:39" s="35" customFormat="1">
      <c r="A16" s="27">
        <f t="shared" si="0"/>
        <v>8</v>
      </c>
      <c r="B16" s="110">
        <f>Meldeformular!B13</f>
        <v>0</v>
      </c>
      <c r="C16" s="110">
        <f>Meldeformular!C13</f>
        <v>0</v>
      </c>
      <c r="D16" s="61" t="str">
        <f>'allg. Daten'!C8</f>
        <v>Vereinsname</v>
      </c>
      <c r="E16" s="111"/>
      <c r="F16" s="111"/>
      <c r="G16" s="101"/>
      <c r="H16" s="111"/>
      <c r="I16" s="111"/>
      <c r="J16" s="111"/>
      <c r="K16" s="111"/>
      <c r="L16" s="111"/>
      <c r="M16" s="111"/>
      <c r="N16" s="103"/>
      <c r="P16" s="103" t="e">
        <f>SUM(#REF!)</f>
        <v>#REF!</v>
      </c>
      <c r="Q16" s="35" t="e">
        <f t="shared" si="1"/>
        <v>#REF!</v>
      </c>
      <c r="R16" s="103" t="e">
        <f>SUM(#REF!)</f>
        <v>#REF!</v>
      </c>
      <c r="S16" s="26" t="e">
        <f t="shared" si="2"/>
        <v>#REF!</v>
      </c>
      <c r="U16" s="26"/>
      <c r="V16" s="26"/>
      <c r="W16" s="26"/>
    </row>
    <row r="17" spans="1:23" s="35" customFormat="1">
      <c r="A17" s="27">
        <f t="shared" si="0"/>
        <v>9</v>
      </c>
      <c r="B17" s="110">
        <f>Meldeformular!B14</f>
        <v>0</v>
      </c>
      <c r="C17" s="110">
        <f>Meldeformular!C14</f>
        <v>0</v>
      </c>
      <c r="D17" s="61" t="str">
        <f>'allg. Daten'!C8</f>
        <v>Vereinsname</v>
      </c>
      <c r="E17" s="111"/>
      <c r="F17" s="111"/>
      <c r="G17" s="101"/>
      <c r="H17" s="111"/>
      <c r="I17" s="111"/>
      <c r="J17" s="111"/>
      <c r="K17" s="111"/>
      <c r="L17" s="111"/>
      <c r="M17" s="111"/>
      <c r="N17" s="103"/>
      <c r="P17" s="103" t="e">
        <f>SUM(#REF!)</f>
        <v>#REF!</v>
      </c>
      <c r="Q17" s="35" t="e">
        <f t="shared" si="1"/>
        <v>#REF!</v>
      </c>
      <c r="R17" s="103" t="e">
        <f>SUM(#REF!)</f>
        <v>#REF!</v>
      </c>
      <c r="S17" s="26" t="e">
        <f t="shared" si="2"/>
        <v>#REF!</v>
      </c>
      <c r="U17" s="26"/>
      <c r="V17" s="26"/>
      <c r="W17" s="26"/>
    </row>
    <row r="18" spans="1:23" s="35" customFormat="1">
      <c r="A18" s="27">
        <f t="shared" si="0"/>
        <v>10</v>
      </c>
      <c r="B18" s="110">
        <f>Meldeformular!B15</f>
        <v>0</v>
      </c>
      <c r="C18" s="110">
        <f>Meldeformular!C15</f>
        <v>0</v>
      </c>
      <c r="D18" s="61" t="str">
        <f>'allg. Daten'!C8</f>
        <v>Vereinsname</v>
      </c>
      <c r="E18" s="111"/>
      <c r="F18" s="111"/>
      <c r="G18" s="101"/>
      <c r="H18" s="111"/>
      <c r="I18" s="111"/>
      <c r="J18" s="111"/>
      <c r="K18" s="111"/>
      <c r="L18" s="111"/>
      <c r="M18" s="111"/>
      <c r="N18" s="103"/>
      <c r="P18" s="103" t="e">
        <f>SUM(#REF!)</f>
        <v>#REF!</v>
      </c>
      <c r="Q18" s="35" t="e">
        <f t="shared" si="1"/>
        <v>#REF!</v>
      </c>
      <c r="R18" s="103" t="e">
        <f>SUM(#REF!)</f>
        <v>#REF!</v>
      </c>
      <c r="S18" s="26" t="e">
        <f t="shared" si="2"/>
        <v>#REF!</v>
      </c>
      <c r="U18" s="26"/>
      <c r="V18" s="26"/>
      <c r="W18" s="26"/>
    </row>
    <row r="19" spans="1:23" s="35" customFormat="1">
      <c r="A19" s="27">
        <f t="shared" si="0"/>
        <v>11</v>
      </c>
      <c r="B19" s="110">
        <f>Meldeformular!B16</f>
        <v>0</v>
      </c>
      <c r="C19" s="110">
        <f>Meldeformular!C16</f>
        <v>0</v>
      </c>
      <c r="D19" s="61" t="str">
        <f>'allg. Daten'!C8</f>
        <v>Vereinsname</v>
      </c>
      <c r="E19" s="111"/>
      <c r="F19" s="111"/>
      <c r="G19" s="101"/>
      <c r="H19" s="111"/>
      <c r="I19" s="111"/>
      <c r="J19" s="111"/>
      <c r="K19" s="111"/>
      <c r="L19" s="111"/>
      <c r="M19" s="111"/>
      <c r="N19" s="103"/>
      <c r="P19" s="103" t="e">
        <f>SUM(#REF!)</f>
        <v>#REF!</v>
      </c>
      <c r="Q19" s="35" t="e">
        <f t="shared" si="1"/>
        <v>#REF!</v>
      </c>
      <c r="R19" s="103" t="e">
        <f>SUM(#REF!)</f>
        <v>#REF!</v>
      </c>
      <c r="S19" s="26" t="e">
        <f t="shared" si="2"/>
        <v>#REF!</v>
      </c>
      <c r="U19" s="26"/>
      <c r="V19" s="26"/>
      <c r="W19" s="26"/>
    </row>
    <row r="20" spans="1:23" s="35" customFormat="1">
      <c r="A20" s="27">
        <f t="shared" si="0"/>
        <v>12</v>
      </c>
      <c r="B20" s="110">
        <f>Meldeformular!B17</f>
        <v>0</v>
      </c>
      <c r="C20" s="110">
        <f>Meldeformular!C17</f>
        <v>0</v>
      </c>
      <c r="D20" s="61" t="str">
        <f>'allg. Daten'!C8</f>
        <v>Vereinsname</v>
      </c>
      <c r="E20" s="111"/>
      <c r="F20" s="111"/>
      <c r="G20" s="101"/>
      <c r="H20" s="111"/>
      <c r="I20" s="111"/>
      <c r="J20" s="111"/>
      <c r="K20" s="111"/>
      <c r="L20" s="111"/>
      <c r="M20" s="111"/>
      <c r="N20" s="103"/>
      <c r="P20" s="103" t="e">
        <f>SUM(#REF!)</f>
        <v>#REF!</v>
      </c>
      <c r="Q20" s="35" t="e">
        <f t="shared" si="1"/>
        <v>#REF!</v>
      </c>
      <c r="R20" s="103" t="e">
        <f>SUM(#REF!)</f>
        <v>#REF!</v>
      </c>
      <c r="S20" s="26" t="e">
        <f t="shared" si="2"/>
        <v>#REF!</v>
      </c>
      <c r="U20" s="26"/>
      <c r="V20" s="26"/>
      <c r="W20" s="26"/>
    </row>
    <row r="21" spans="1:23" s="35" customFormat="1">
      <c r="A21" s="27">
        <f t="shared" si="0"/>
        <v>13</v>
      </c>
      <c r="B21" s="110">
        <f>Meldeformular!B18</f>
        <v>0</v>
      </c>
      <c r="C21" s="110">
        <f>Meldeformular!C18</f>
        <v>0</v>
      </c>
      <c r="D21" s="61" t="str">
        <f>'allg. Daten'!C8</f>
        <v>Vereinsname</v>
      </c>
      <c r="E21" s="111"/>
      <c r="F21" s="111"/>
      <c r="G21" s="101"/>
      <c r="H21" s="111"/>
      <c r="I21" s="111"/>
      <c r="J21" s="111"/>
      <c r="K21" s="111"/>
      <c r="L21" s="111"/>
      <c r="M21" s="111"/>
      <c r="N21" s="103"/>
      <c r="P21" s="103" t="e">
        <f>SUM(#REF!)</f>
        <v>#REF!</v>
      </c>
      <c r="Q21" s="35" t="e">
        <f t="shared" si="1"/>
        <v>#REF!</v>
      </c>
      <c r="R21" s="103" t="e">
        <f>SUM(#REF!)</f>
        <v>#REF!</v>
      </c>
      <c r="S21" s="26" t="e">
        <f t="shared" si="2"/>
        <v>#REF!</v>
      </c>
      <c r="U21" s="26"/>
      <c r="V21" s="26"/>
      <c r="W21" s="26"/>
    </row>
    <row r="22" spans="1:23" s="35" customFormat="1">
      <c r="A22" s="27">
        <f t="shared" si="0"/>
        <v>14</v>
      </c>
      <c r="B22" s="110">
        <f>Meldeformular!B19</f>
        <v>0</v>
      </c>
      <c r="C22" s="110">
        <f>Meldeformular!C19</f>
        <v>0</v>
      </c>
      <c r="D22" s="61" t="str">
        <f>'allg. Daten'!C8</f>
        <v>Vereinsname</v>
      </c>
      <c r="E22" s="111"/>
      <c r="F22" s="111"/>
      <c r="G22" s="101"/>
      <c r="H22" s="111"/>
      <c r="I22" s="111"/>
      <c r="J22" s="111"/>
      <c r="K22" s="111"/>
      <c r="L22" s="111"/>
      <c r="M22" s="111"/>
      <c r="N22" s="103"/>
      <c r="P22" s="103" t="e">
        <f>SUM(#REF!)</f>
        <v>#REF!</v>
      </c>
      <c r="Q22" s="35" t="e">
        <f t="shared" si="1"/>
        <v>#REF!</v>
      </c>
      <c r="R22" s="103" t="e">
        <f>SUM(#REF!)</f>
        <v>#REF!</v>
      </c>
      <c r="S22" s="26" t="e">
        <f t="shared" si="2"/>
        <v>#REF!</v>
      </c>
      <c r="U22" s="26"/>
      <c r="V22" s="26"/>
      <c r="W22" s="26"/>
    </row>
    <row r="23" spans="1:23" s="35" customFormat="1">
      <c r="A23" s="27">
        <f t="shared" si="0"/>
        <v>15</v>
      </c>
      <c r="B23" s="110">
        <f>Meldeformular!B20</f>
        <v>0</v>
      </c>
      <c r="C23" s="110">
        <f>Meldeformular!C20</f>
        <v>0</v>
      </c>
      <c r="D23" s="61" t="str">
        <f>'allg. Daten'!C8</f>
        <v>Vereinsname</v>
      </c>
      <c r="E23" s="111"/>
      <c r="F23" s="111"/>
      <c r="G23" s="101"/>
      <c r="H23" s="111"/>
      <c r="I23" s="111"/>
      <c r="J23" s="111"/>
      <c r="K23" s="111"/>
      <c r="L23" s="111"/>
      <c r="M23" s="111"/>
      <c r="N23" s="103"/>
      <c r="P23" s="103" t="e">
        <f>SUM(#REF!)</f>
        <v>#REF!</v>
      </c>
      <c r="Q23" s="35" t="e">
        <f t="shared" si="1"/>
        <v>#REF!</v>
      </c>
      <c r="R23" s="103" t="e">
        <f>SUM(#REF!)</f>
        <v>#REF!</v>
      </c>
      <c r="S23" s="26" t="e">
        <f t="shared" si="2"/>
        <v>#REF!</v>
      </c>
      <c r="U23" s="26"/>
      <c r="V23" s="26"/>
      <c r="W23" s="26"/>
    </row>
    <row r="24" spans="1:23" s="35" customFormat="1">
      <c r="A24" s="27">
        <f t="shared" si="0"/>
        <v>16</v>
      </c>
      <c r="B24" s="110">
        <f>Meldeformular!B21</f>
        <v>0</v>
      </c>
      <c r="C24" s="110">
        <f>Meldeformular!C21</f>
        <v>0</v>
      </c>
      <c r="D24" s="61" t="str">
        <f>'allg. Daten'!C8</f>
        <v>Vereinsname</v>
      </c>
      <c r="E24" s="111"/>
      <c r="F24" s="111"/>
      <c r="G24" s="101"/>
      <c r="H24" s="111"/>
      <c r="I24" s="111"/>
      <c r="J24" s="111"/>
      <c r="K24" s="111"/>
      <c r="L24" s="111"/>
      <c r="M24" s="111"/>
      <c r="N24" s="103"/>
      <c r="P24" s="103" t="e">
        <f>SUM(#REF!)</f>
        <v>#REF!</v>
      </c>
      <c r="Q24" s="35" t="e">
        <f t="shared" si="1"/>
        <v>#REF!</v>
      </c>
      <c r="R24" s="103" t="e">
        <f>SUM(#REF!)</f>
        <v>#REF!</v>
      </c>
      <c r="S24" s="26" t="e">
        <f t="shared" si="2"/>
        <v>#REF!</v>
      </c>
      <c r="U24" s="26"/>
      <c r="V24" s="26"/>
      <c r="W24" s="26"/>
    </row>
    <row r="25" spans="1:23" s="35" customFormat="1">
      <c r="A25" s="27">
        <f t="shared" si="0"/>
        <v>17</v>
      </c>
      <c r="B25" s="110">
        <f>Meldeformular!B22</f>
        <v>0</v>
      </c>
      <c r="C25" s="110">
        <f>Meldeformular!C22</f>
        <v>0</v>
      </c>
      <c r="D25" s="61" t="str">
        <f>'allg. Daten'!C8</f>
        <v>Vereinsname</v>
      </c>
      <c r="E25" s="111"/>
      <c r="F25" s="111"/>
      <c r="G25" s="101"/>
      <c r="H25" s="111"/>
      <c r="I25" s="111"/>
      <c r="J25" s="111"/>
      <c r="K25" s="111"/>
      <c r="L25" s="111"/>
      <c r="M25" s="111"/>
      <c r="N25" s="103"/>
      <c r="P25" s="103" t="e">
        <f>SUM(#REF!)</f>
        <v>#REF!</v>
      </c>
      <c r="Q25" s="35" t="e">
        <f t="shared" si="1"/>
        <v>#REF!</v>
      </c>
      <c r="R25" s="103" t="e">
        <f>SUM(#REF!)</f>
        <v>#REF!</v>
      </c>
      <c r="S25" s="26" t="e">
        <f t="shared" si="2"/>
        <v>#REF!</v>
      </c>
      <c r="U25" s="26"/>
      <c r="V25" s="26"/>
      <c r="W25" s="26"/>
    </row>
    <row r="26" spans="1:23" s="35" customFormat="1">
      <c r="A26" s="27">
        <f t="shared" si="0"/>
        <v>18</v>
      </c>
      <c r="B26" s="110">
        <f>Meldeformular!B23</f>
        <v>0</v>
      </c>
      <c r="C26" s="110">
        <f>Meldeformular!C23</f>
        <v>0</v>
      </c>
      <c r="D26" s="61" t="str">
        <f>'allg. Daten'!C8</f>
        <v>Vereinsname</v>
      </c>
      <c r="E26" s="111"/>
      <c r="F26" s="111"/>
      <c r="G26" s="101"/>
      <c r="H26" s="111"/>
      <c r="I26" s="111"/>
      <c r="J26" s="111"/>
      <c r="K26" s="111"/>
      <c r="L26" s="111"/>
      <c r="M26" s="111"/>
      <c r="N26" s="103"/>
      <c r="P26" s="103" t="e">
        <f>SUM(#REF!)</f>
        <v>#REF!</v>
      </c>
      <c r="Q26" s="35" t="e">
        <f t="shared" si="1"/>
        <v>#REF!</v>
      </c>
      <c r="R26" s="103" t="e">
        <f>SUM(#REF!)</f>
        <v>#REF!</v>
      </c>
      <c r="S26" s="26" t="e">
        <f t="shared" si="2"/>
        <v>#REF!</v>
      </c>
      <c r="U26" s="26"/>
      <c r="V26" s="26"/>
      <c r="W26" s="26"/>
    </row>
    <row r="27" spans="1:23" s="35" customFormat="1">
      <c r="A27" s="27">
        <f t="shared" si="0"/>
        <v>19</v>
      </c>
      <c r="B27" s="110">
        <f>Meldeformular!B24</f>
        <v>0</v>
      </c>
      <c r="C27" s="110">
        <f>Meldeformular!C24</f>
        <v>0</v>
      </c>
      <c r="D27" s="61" t="str">
        <f>'allg. Daten'!C8</f>
        <v>Vereinsname</v>
      </c>
      <c r="E27" s="111"/>
      <c r="F27" s="111"/>
      <c r="G27" s="101"/>
      <c r="H27" s="111"/>
      <c r="I27" s="111"/>
      <c r="J27" s="111"/>
      <c r="K27" s="111"/>
      <c r="L27" s="111"/>
      <c r="M27" s="111"/>
      <c r="N27" s="103"/>
      <c r="P27" s="103" t="e">
        <f>SUM(#REF!)</f>
        <v>#REF!</v>
      </c>
      <c r="Q27" s="35" t="e">
        <f t="shared" si="1"/>
        <v>#REF!</v>
      </c>
      <c r="R27" s="103" t="e">
        <f>SUM(#REF!)</f>
        <v>#REF!</v>
      </c>
      <c r="S27" s="26" t="e">
        <f t="shared" si="2"/>
        <v>#REF!</v>
      </c>
      <c r="U27" s="26"/>
      <c r="V27" s="26"/>
      <c r="W27" s="26"/>
    </row>
    <row r="28" spans="1:23" s="35" customFormat="1">
      <c r="A28" s="27">
        <f t="shared" si="0"/>
        <v>20</v>
      </c>
      <c r="B28" s="110">
        <f>Meldeformular!B25</f>
        <v>0</v>
      </c>
      <c r="C28" s="110">
        <f>Meldeformular!C25</f>
        <v>0</v>
      </c>
      <c r="D28" s="61" t="str">
        <f>'allg. Daten'!C8</f>
        <v>Vereinsname</v>
      </c>
      <c r="E28" s="111"/>
      <c r="F28" s="111"/>
      <c r="G28" s="101"/>
      <c r="H28" s="111"/>
      <c r="I28" s="111"/>
      <c r="J28" s="111"/>
      <c r="K28" s="111"/>
      <c r="L28" s="111"/>
      <c r="M28" s="111"/>
      <c r="N28" s="103"/>
      <c r="P28" s="103" t="e">
        <f>SUM(#REF!)</f>
        <v>#REF!</v>
      </c>
      <c r="Q28" s="35" t="e">
        <f t="shared" si="1"/>
        <v>#REF!</v>
      </c>
      <c r="R28" s="103" t="e">
        <f>SUM(#REF!)</f>
        <v>#REF!</v>
      </c>
      <c r="S28" s="26" t="e">
        <f t="shared" si="2"/>
        <v>#REF!</v>
      </c>
      <c r="U28" s="26"/>
      <c r="V28" s="26"/>
      <c r="W28" s="26"/>
    </row>
    <row r="29" spans="1:23" s="35" customFormat="1">
      <c r="A29" s="27">
        <f t="shared" si="0"/>
        <v>21</v>
      </c>
      <c r="B29" s="110">
        <f>Meldeformular!B26</f>
        <v>0</v>
      </c>
      <c r="C29" s="110">
        <f>Meldeformular!C26</f>
        <v>0</v>
      </c>
      <c r="D29" s="61" t="str">
        <f>'allg. Daten'!C8</f>
        <v>Vereinsname</v>
      </c>
      <c r="E29" s="111"/>
      <c r="F29" s="111"/>
      <c r="G29" s="101"/>
      <c r="H29" s="111"/>
      <c r="I29" s="111"/>
      <c r="J29" s="111"/>
      <c r="K29" s="111"/>
      <c r="L29" s="111"/>
      <c r="M29" s="111"/>
      <c r="N29" s="103"/>
      <c r="P29" s="103" t="e">
        <f>SUM(#REF!)</f>
        <v>#REF!</v>
      </c>
      <c r="Q29" s="35" t="e">
        <f t="shared" si="1"/>
        <v>#REF!</v>
      </c>
      <c r="R29" s="103" t="e">
        <f>SUM(#REF!)</f>
        <v>#REF!</v>
      </c>
      <c r="S29" s="26" t="e">
        <f t="shared" si="2"/>
        <v>#REF!</v>
      </c>
      <c r="U29" s="26"/>
      <c r="V29" s="26"/>
      <c r="W29" s="26"/>
    </row>
    <row r="30" spans="1:23" s="35" customFormat="1">
      <c r="A30" s="27">
        <f t="shared" si="0"/>
        <v>22</v>
      </c>
      <c r="B30" s="110">
        <f>Meldeformular!B27</f>
        <v>0</v>
      </c>
      <c r="C30" s="110">
        <f>Meldeformular!C27</f>
        <v>0</v>
      </c>
      <c r="D30" s="61" t="str">
        <f>'allg. Daten'!C8</f>
        <v>Vereinsname</v>
      </c>
      <c r="E30" s="111"/>
      <c r="F30" s="111"/>
      <c r="G30" s="101"/>
      <c r="H30" s="111"/>
      <c r="I30" s="111"/>
      <c r="J30" s="111"/>
      <c r="K30" s="111"/>
      <c r="L30" s="111"/>
      <c r="M30" s="111"/>
      <c r="N30" s="103"/>
      <c r="P30" s="103" t="e">
        <f>SUM(#REF!)</f>
        <v>#REF!</v>
      </c>
      <c r="Q30" s="35" t="e">
        <f t="shared" si="1"/>
        <v>#REF!</v>
      </c>
      <c r="R30" s="103" t="e">
        <f>SUM(#REF!)</f>
        <v>#REF!</v>
      </c>
      <c r="S30" s="26" t="e">
        <f t="shared" si="2"/>
        <v>#REF!</v>
      </c>
      <c r="U30" s="26"/>
      <c r="V30" s="26"/>
      <c r="W30" s="26"/>
    </row>
    <row r="31" spans="1:23" s="35" customFormat="1">
      <c r="A31" s="27">
        <f t="shared" si="0"/>
        <v>23</v>
      </c>
      <c r="B31" s="110">
        <f>Meldeformular!B28</f>
        <v>0</v>
      </c>
      <c r="C31" s="110">
        <f>Meldeformular!C28</f>
        <v>0</v>
      </c>
      <c r="D31" s="61" t="str">
        <f>'allg. Daten'!C8</f>
        <v>Vereinsname</v>
      </c>
      <c r="E31" s="111"/>
      <c r="F31" s="111"/>
      <c r="G31" s="101"/>
      <c r="H31" s="111"/>
      <c r="I31" s="111"/>
      <c r="J31" s="111"/>
      <c r="K31" s="111"/>
      <c r="L31" s="111"/>
      <c r="M31" s="111"/>
      <c r="N31" s="103"/>
      <c r="P31" s="103" t="e">
        <f>SUM(#REF!)</f>
        <v>#REF!</v>
      </c>
      <c r="Q31" s="35" t="e">
        <f t="shared" si="1"/>
        <v>#REF!</v>
      </c>
      <c r="R31" s="103" t="e">
        <f>SUM(#REF!)</f>
        <v>#REF!</v>
      </c>
      <c r="S31" s="26" t="e">
        <f t="shared" si="2"/>
        <v>#REF!</v>
      </c>
      <c r="U31" s="26"/>
      <c r="V31" s="26"/>
      <c r="W31" s="26"/>
    </row>
    <row r="32" spans="1:23" s="35" customFormat="1">
      <c r="A32" s="27">
        <f t="shared" si="0"/>
        <v>24</v>
      </c>
      <c r="B32" s="110">
        <f>Meldeformular!B29</f>
        <v>0</v>
      </c>
      <c r="C32" s="110">
        <f>Meldeformular!C29</f>
        <v>0</v>
      </c>
      <c r="D32" s="61" t="str">
        <f>'allg. Daten'!C8</f>
        <v>Vereinsname</v>
      </c>
      <c r="E32" s="111"/>
      <c r="F32" s="111"/>
      <c r="G32" s="101"/>
      <c r="H32" s="111"/>
      <c r="I32" s="111"/>
      <c r="J32" s="111"/>
      <c r="K32" s="111"/>
      <c r="L32" s="111"/>
      <c r="M32" s="111"/>
      <c r="N32" s="103"/>
      <c r="P32" s="103" t="e">
        <f>SUM(#REF!)</f>
        <v>#REF!</v>
      </c>
      <c r="Q32" s="35" t="e">
        <f t="shared" si="1"/>
        <v>#REF!</v>
      </c>
      <c r="R32" s="103" t="e">
        <f>SUM(#REF!)</f>
        <v>#REF!</v>
      </c>
      <c r="S32" s="26" t="e">
        <f t="shared" si="2"/>
        <v>#REF!</v>
      </c>
      <c r="U32" s="26"/>
      <c r="V32" s="26"/>
      <c r="W32" s="26"/>
    </row>
    <row r="33" spans="1:36" s="25" customFormat="1">
      <c r="A33" s="27">
        <f t="shared" si="0"/>
        <v>25</v>
      </c>
      <c r="B33" s="110">
        <f>Meldeformular!B30</f>
        <v>0</v>
      </c>
      <c r="C33" s="110">
        <f>Meldeformular!C30</f>
        <v>0</v>
      </c>
      <c r="D33" s="61" t="str">
        <f>'allg. Daten'!C8</f>
        <v>Vereinsname</v>
      </c>
      <c r="E33" s="111"/>
      <c r="F33" s="111"/>
      <c r="G33" s="101"/>
      <c r="H33" s="111"/>
      <c r="I33" s="111"/>
      <c r="J33" s="111"/>
      <c r="K33" s="111"/>
      <c r="L33" s="111"/>
      <c r="M33" s="111"/>
      <c r="N33" s="103"/>
      <c r="O33" s="35"/>
      <c r="P33" s="103" t="e">
        <f>SUM(#REF!)</f>
        <v>#REF!</v>
      </c>
      <c r="Q33" s="35" t="e">
        <f t="shared" si="1"/>
        <v>#REF!</v>
      </c>
      <c r="R33" s="103" t="e">
        <f>SUM(#REF!)</f>
        <v>#REF!</v>
      </c>
      <c r="S33" s="26" t="e">
        <f t="shared" si="2"/>
        <v>#REF!</v>
      </c>
      <c r="U33" s="26"/>
      <c r="V33" s="26"/>
      <c r="W33" s="26"/>
      <c r="X33" s="35"/>
      <c r="Y33" s="35"/>
      <c r="Z33" s="35"/>
      <c r="AA33" s="35"/>
      <c r="AB33" s="35"/>
      <c r="AJ33" s="35"/>
    </row>
    <row r="34" spans="1:36" s="25" customFormat="1">
      <c r="A34" s="27">
        <f t="shared" si="0"/>
        <v>26</v>
      </c>
      <c r="B34" s="110">
        <f>Meldeformular!B31</f>
        <v>0</v>
      </c>
      <c r="C34" s="110">
        <f>Meldeformular!C31</f>
        <v>0</v>
      </c>
      <c r="D34" s="61" t="str">
        <f>'allg. Daten'!C8</f>
        <v>Vereinsname</v>
      </c>
      <c r="E34" s="111"/>
      <c r="F34" s="111"/>
      <c r="G34" s="101"/>
      <c r="H34" s="111"/>
      <c r="I34" s="111"/>
      <c r="J34" s="111"/>
      <c r="K34" s="111"/>
      <c r="L34" s="111"/>
      <c r="M34" s="111"/>
      <c r="N34" s="103"/>
      <c r="O34" s="35"/>
      <c r="P34" s="103" t="e">
        <f>SUM(#REF!)</f>
        <v>#REF!</v>
      </c>
      <c r="Q34" s="35" t="e">
        <f t="shared" si="1"/>
        <v>#REF!</v>
      </c>
      <c r="R34" s="103" t="e">
        <f>SUM(#REF!)</f>
        <v>#REF!</v>
      </c>
      <c r="S34" s="26" t="e">
        <f t="shared" si="2"/>
        <v>#REF!</v>
      </c>
      <c r="U34" s="26"/>
      <c r="V34" s="26"/>
      <c r="W34" s="26"/>
      <c r="X34" s="35"/>
      <c r="Y34" s="35"/>
      <c r="Z34" s="35"/>
      <c r="AA34" s="35"/>
      <c r="AB34" s="35"/>
      <c r="AJ34" s="35"/>
    </row>
    <row r="35" spans="1:36" s="25" customFormat="1">
      <c r="A35" s="27">
        <f t="shared" si="0"/>
        <v>27</v>
      </c>
      <c r="B35" s="110">
        <f>Meldeformular!B32</f>
        <v>0</v>
      </c>
      <c r="C35" s="110">
        <f>Meldeformular!C32</f>
        <v>0</v>
      </c>
      <c r="D35" s="61" t="str">
        <f>'allg. Daten'!C8</f>
        <v>Vereinsname</v>
      </c>
      <c r="E35" s="111"/>
      <c r="F35" s="111"/>
      <c r="G35" s="101"/>
      <c r="H35" s="111"/>
      <c r="I35" s="111"/>
      <c r="J35" s="111"/>
      <c r="K35" s="111"/>
      <c r="L35" s="111"/>
      <c r="M35" s="111"/>
      <c r="N35" s="103"/>
      <c r="O35" s="35"/>
      <c r="P35" s="103" t="e">
        <f>SUM(#REF!)</f>
        <v>#REF!</v>
      </c>
      <c r="Q35" s="35" t="e">
        <f t="shared" si="1"/>
        <v>#REF!</v>
      </c>
      <c r="R35" s="103" t="e">
        <f>SUM(#REF!)</f>
        <v>#REF!</v>
      </c>
      <c r="S35" s="26" t="e">
        <f t="shared" si="2"/>
        <v>#REF!</v>
      </c>
      <c r="U35" s="26"/>
      <c r="V35" s="26"/>
      <c r="W35" s="26"/>
      <c r="X35" s="35"/>
      <c r="Y35" s="35"/>
      <c r="Z35" s="35"/>
      <c r="AA35" s="35"/>
      <c r="AB35" s="35"/>
      <c r="AJ35" s="35"/>
    </row>
    <row r="36" spans="1:36" s="25" customFormat="1">
      <c r="A36" s="27">
        <f t="shared" si="0"/>
        <v>28</v>
      </c>
      <c r="B36" s="110">
        <f>Meldeformular!B33</f>
        <v>0</v>
      </c>
      <c r="C36" s="110">
        <f>Meldeformular!C33</f>
        <v>0</v>
      </c>
      <c r="D36" s="61" t="str">
        <f>'allg. Daten'!C8</f>
        <v>Vereinsname</v>
      </c>
      <c r="E36" s="111"/>
      <c r="F36" s="111"/>
      <c r="G36" s="101"/>
      <c r="H36" s="111"/>
      <c r="I36" s="111"/>
      <c r="J36" s="111"/>
      <c r="K36" s="111"/>
      <c r="L36" s="111"/>
      <c r="M36" s="111"/>
      <c r="N36" s="103"/>
      <c r="O36" s="35"/>
      <c r="P36" s="103" t="e">
        <f>SUM(#REF!)</f>
        <v>#REF!</v>
      </c>
      <c r="Q36" s="35" t="e">
        <f t="shared" si="1"/>
        <v>#REF!</v>
      </c>
      <c r="R36" s="103" t="e">
        <f>SUM(#REF!)</f>
        <v>#REF!</v>
      </c>
      <c r="S36" s="26" t="e">
        <f t="shared" si="2"/>
        <v>#REF!</v>
      </c>
      <c r="U36" s="26"/>
      <c r="V36" s="26"/>
      <c r="W36" s="26"/>
      <c r="X36" s="35"/>
      <c r="Y36" s="35"/>
      <c r="Z36" s="35"/>
      <c r="AA36" s="35"/>
      <c r="AB36" s="35"/>
      <c r="AJ36" s="35"/>
    </row>
    <row r="37" spans="1:36" s="25" customFormat="1">
      <c r="A37" s="27">
        <f t="shared" si="0"/>
        <v>29</v>
      </c>
      <c r="B37" s="110">
        <f>Meldeformular!B34</f>
        <v>0</v>
      </c>
      <c r="C37" s="110">
        <f>Meldeformular!C34</f>
        <v>0</v>
      </c>
      <c r="D37" s="61" t="str">
        <f>'allg. Daten'!C8</f>
        <v>Vereinsname</v>
      </c>
      <c r="E37" s="111"/>
      <c r="F37" s="111"/>
      <c r="G37" s="101"/>
      <c r="H37" s="111"/>
      <c r="I37" s="111"/>
      <c r="J37" s="111"/>
      <c r="K37" s="111"/>
      <c r="L37" s="111"/>
      <c r="M37" s="111"/>
      <c r="N37" s="103"/>
      <c r="O37" s="35"/>
      <c r="P37" s="103" t="e">
        <f>SUM(#REF!)</f>
        <v>#REF!</v>
      </c>
      <c r="Q37" s="35" t="e">
        <f t="shared" si="1"/>
        <v>#REF!</v>
      </c>
      <c r="R37" s="103" t="e">
        <f>SUM(#REF!)</f>
        <v>#REF!</v>
      </c>
      <c r="S37" s="26" t="e">
        <f t="shared" si="2"/>
        <v>#REF!</v>
      </c>
      <c r="U37" s="26"/>
      <c r="V37" s="26"/>
      <c r="W37" s="26"/>
      <c r="X37" s="35"/>
      <c r="Y37" s="35"/>
      <c r="Z37" s="35"/>
      <c r="AA37" s="35"/>
      <c r="AB37" s="35"/>
      <c r="AJ37" s="35"/>
    </row>
    <row r="38" spans="1:36" s="25" customFormat="1">
      <c r="A38" s="27">
        <f t="shared" si="0"/>
        <v>30</v>
      </c>
      <c r="B38" s="110">
        <f>Meldeformular!B35</f>
        <v>0</v>
      </c>
      <c r="C38" s="110">
        <f>Meldeformular!C35</f>
        <v>0</v>
      </c>
      <c r="D38" s="61" t="str">
        <f>'allg. Daten'!C8</f>
        <v>Vereinsname</v>
      </c>
      <c r="E38" s="111"/>
      <c r="F38" s="111"/>
      <c r="G38" s="101"/>
      <c r="H38" s="111"/>
      <c r="I38" s="111"/>
      <c r="J38" s="111"/>
      <c r="K38" s="111"/>
      <c r="L38" s="111"/>
      <c r="M38" s="111"/>
      <c r="N38" s="103"/>
      <c r="O38" s="35"/>
      <c r="P38" s="103" t="e">
        <f>SUM(#REF!)</f>
        <v>#REF!</v>
      </c>
      <c r="Q38" s="35" t="e">
        <f t="shared" si="1"/>
        <v>#REF!</v>
      </c>
      <c r="R38" s="103" t="e">
        <f>SUM(#REF!)</f>
        <v>#REF!</v>
      </c>
      <c r="S38" s="26" t="e">
        <f t="shared" si="2"/>
        <v>#REF!</v>
      </c>
      <c r="U38" s="26"/>
      <c r="V38" s="26"/>
      <c r="W38" s="26"/>
      <c r="X38" s="35"/>
      <c r="Y38" s="35"/>
      <c r="Z38" s="35"/>
      <c r="AA38" s="35"/>
      <c r="AB38" s="35"/>
      <c r="AJ38" s="35"/>
    </row>
    <row r="39" spans="1:36" s="25" customFormat="1">
      <c r="A39" s="27">
        <f t="shared" si="0"/>
        <v>31</v>
      </c>
      <c r="B39" s="110">
        <f>Meldeformular!B36</f>
        <v>0</v>
      </c>
      <c r="C39" s="110">
        <f>Meldeformular!C36</f>
        <v>0</v>
      </c>
      <c r="D39" s="61" t="str">
        <f>'allg. Daten'!C8</f>
        <v>Vereinsname</v>
      </c>
      <c r="E39" s="111"/>
      <c r="F39" s="111"/>
      <c r="G39" s="101"/>
      <c r="H39" s="111"/>
      <c r="I39" s="111"/>
      <c r="J39" s="111"/>
      <c r="K39" s="111"/>
      <c r="L39" s="111"/>
      <c r="M39" s="111"/>
      <c r="N39" s="103"/>
      <c r="O39" s="35"/>
      <c r="P39" s="103" t="e">
        <f>SUM(#REF!)</f>
        <v>#REF!</v>
      </c>
      <c r="Q39" s="35" t="e">
        <f t="shared" si="1"/>
        <v>#REF!</v>
      </c>
      <c r="R39" s="103" t="e">
        <f>SUM(#REF!)</f>
        <v>#REF!</v>
      </c>
      <c r="S39" s="26" t="e">
        <f t="shared" si="2"/>
        <v>#REF!</v>
      </c>
      <c r="U39" s="26"/>
      <c r="V39" s="26"/>
      <c r="W39" s="26"/>
      <c r="X39" s="35"/>
      <c r="Y39" s="35"/>
      <c r="Z39" s="35"/>
      <c r="AA39" s="35"/>
      <c r="AB39" s="35"/>
      <c r="AJ39" s="35"/>
    </row>
    <row r="40" spans="1:36" s="25" customFormat="1">
      <c r="A40" s="27">
        <f t="shared" si="0"/>
        <v>32</v>
      </c>
      <c r="B40" s="110">
        <f>Meldeformular!B37</f>
        <v>0</v>
      </c>
      <c r="C40" s="110">
        <f>Meldeformular!C37</f>
        <v>0</v>
      </c>
      <c r="D40" s="61" t="str">
        <f>'allg. Daten'!C8</f>
        <v>Vereinsname</v>
      </c>
      <c r="E40" s="111"/>
      <c r="F40" s="111"/>
      <c r="G40" s="101"/>
      <c r="H40" s="111"/>
      <c r="I40" s="111"/>
      <c r="J40" s="111"/>
      <c r="K40" s="111"/>
      <c r="L40" s="111"/>
      <c r="M40" s="111"/>
      <c r="N40" s="103"/>
      <c r="O40" s="35"/>
      <c r="P40" s="103" t="e">
        <f>SUM(#REF!)</f>
        <v>#REF!</v>
      </c>
      <c r="Q40" s="35" t="e">
        <f t="shared" si="1"/>
        <v>#REF!</v>
      </c>
      <c r="R40" s="103" t="e">
        <f>SUM(#REF!)</f>
        <v>#REF!</v>
      </c>
      <c r="S40" s="26" t="e">
        <f t="shared" si="2"/>
        <v>#REF!</v>
      </c>
      <c r="U40" s="26"/>
      <c r="V40" s="26"/>
      <c r="W40" s="26"/>
      <c r="X40" s="35"/>
      <c r="Y40" s="35"/>
      <c r="Z40" s="35"/>
      <c r="AA40" s="35"/>
      <c r="AB40" s="35"/>
      <c r="AJ40" s="35"/>
    </row>
    <row r="41" spans="1:36" s="25" customFormat="1">
      <c r="A41" s="27">
        <f t="shared" si="0"/>
        <v>33</v>
      </c>
      <c r="B41" s="110">
        <f>Meldeformular!B38</f>
        <v>0</v>
      </c>
      <c r="C41" s="110">
        <f>Meldeformular!C38</f>
        <v>0</v>
      </c>
      <c r="D41" s="61" t="str">
        <f>'allg. Daten'!C8</f>
        <v>Vereinsname</v>
      </c>
      <c r="E41" s="111"/>
      <c r="F41" s="111"/>
      <c r="G41" s="101"/>
      <c r="H41" s="111"/>
      <c r="I41" s="111"/>
      <c r="J41" s="111"/>
      <c r="K41" s="111"/>
      <c r="L41" s="111"/>
      <c r="M41" s="111"/>
      <c r="N41" s="103"/>
      <c r="O41" s="35"/>
      <c r="P41" s="103" t="e">
        <f>SUM(#REF!)</f>
        <v>#REF!</v>
      </c>
      <c r="Q41" s="35" t="e">
        <f t="shared" si="1"/>
        <v>#REF!</v>
      </c>
      <c r="R41" s="103" t="e">
        <f>SUM(#REF!)</f>
        <v>#REF!</v>
      </c>
      <c r="S41" s="26" t="e">
        <f t="shared" si="2"/>
        <v>#REF!</v>
      </c>
      <c r="U41" s="26"/>
      <c r="V41" s="26"/>
      <c r="W41" s="26"/>
      <c r="X41" s="35"/>
      <c r="Y41" s="35"/>
      <c r="Z41" s="35"/>
      <c r="AA41" s="35"/>
      <c r="AB41" s="35"/>
      <c r="AJ41" s="35"/>
    </row>
    <row r="42" spans="1:36" s="25" customFormat="1">
      <c r="A42" s="27">
        <f t="shared" si="0"/>
        <v>34</v>
      </c>
      <c r="B42" s="110">
        <f>Meldeformular!B39</f>
        <v>0</v>
      </c>
      <c r="C42" s="110">
        <f>Meldeformular!C39</f>
        <v>0</v>
      </c>
      <c r="D42" s="61" t="str">
        <f>'allg. Daten'!C8</f>
        <v>Vereinsname</v>
      </c>
      <c r="E42" s="111"/>
      <c r="F42" s="111"/>
      <c r="G42" s="101"/>
      <c r="H42" s="111"/>
      <c r="I42" s="111"/>
      <c r="J42" s="111"/>
      <c r="K42" s="111"/>
      <c r="L42" s="111"/>
      <c r="M42" s="111"/>
      <c r="N42" s="103"/>
      <c r="O42" s="35"/>
      <c r="P42" s="103" t="e">
        <f>SUM(#REF!)</f>
        <v>#REF!</v>
      </c>
      <c r="Q42" s="35" t="e">
        <f t="shared" si="1"/>
        <v>#REF!</v>
      </c>
      <c r="R42" s="103" t="e">
        <f>SUM(#REF!)</f>
        <v>#REF!</v>
      </c>
      <c r="S42" s="26" t="e">
        <f t="shared" si="2"/>
        <v>#REF!</v>
      </c>
      <c r="U42" s="26"/>
      <c r="V42" s="26"/>
      <c r="W42" s="26"/>
      <c r="X42" s="35"/>
      <c r="Y42" s="35"/>
      <c r="Z42" s="35"/>
      <c r="AA42" s="35"/>
      <c r="AB42" s="35"/>
      <c r="AJ42" s="35"/>
    </row>
    <row r="43" spans="1:36" s="25" customFormat="1">
      <c r="A43" s="27">
        <f t="shared" si="0"/>
        <v>35</v>
      </c>
      <c r="B43" s="110">
        <f>Meldeformular!B40</f>
        <v>0</v>
      </c>
      <c r="C43" s="110">
        <f>Meldeformular!C40</f>
        <v>0</v>
      </c>
      <c r="D43" s="61" t="str">
        <f>'allg. Daten'!C8</f>
        <v>Vereinsname</v>
      </c>
      <c r="E43" s="111"/>
      <c r="F43" s="111"/>
      <c r="G43" s="101"/>
      <c r="H43" s="111"/>
      <c r="I43" s="111"/>
      <c r="J43" s="111"/>
      <c r="K43" s="111"/>
      <c r="L43" s="111"/>
      <c r="M43" s="111"/>
      <c r="N43" s="103"/>
      <c r="O43" s="35"/>
      <c r="P43" s="103" t="e">
        <f>SUM(#REF!)</f>
        <v>#REF!</v>
      </c>
      <c r="Q43" s="35" t="e">
        <f t="shared" si="1"/>
        <v>#REF!</v>
      </c>
      <c r="R43" s="103" t="e">
        <f>SUM(#REF!)</f>
        <v>#REF!</v>
      </c>
      <c r="S43" s="26" t="e">
        <f t="shared" si="2"/>
        <v>#REF!</v>
      </c>
      <c r="U43" s="26"/>
      <c r="V43" s="26"/>
      <c r="W43" s="26"/>
      <c r="X43" s="35"/>
      <c r="Y43" s="35"/>
      <c r="Z43" s="35"/>
      <c r="AA43" s="35"/>
      <c r="AB43" s="35"/>
      <c r="AJ43" s="35"/>
    </row>
    <row r="44" spans="1:36" s="25" customFormat="1">
      <c r="A44" s="27">
        <f t="shared" si="0"/>
        <v>36</v>
      </c>
      <c r="B44" s="110">
        <f>Meldeformular!B41</f>
        <v>0</v>
      </c>
      <c r="C44" s="110">
        <f>Meldeformular!C41</f>
        <v>0</v>
      </c>
      <c r="D44" s="61" t="str">
        <f>'allg. Daten'!C8</f>
        <v>Vereinsname</v>
      </c>
      <c r="E44" s="111"/>
      <c r="F44" s="111"/>
      <c r="G44" s="101"/>
      <c r="H44" s="111"/>
      <c r="I44" s="111"/>
      <c r="J44" s="111"/>
      <c r="K44" s="111"/>
      <c r="L44" s="111"/>
      <c r="M44" s="111"/>
      <c r="N44" s="103"/>
      <c r="O44" s="35"/>
      <c r="P44" s="103" t="e">
        <f>SUM(#REF!)</f>
        <v>#REF!</v>
      </c>
      <c r="Q44" s="35" t="e">
        <f t="shared" si="1"/>
        <v>#REF!</v>
      </c>
      <c r="R44" s="103" t="e">
        <f>SUM(#REF!)</f>
        <v>#REF!</v>
      </c>
      <c r="S44" s="26" t="e">
        <f t="shared" si="2"/>
        <v>#REF!</v>
      </c>
      <c r="U44" s="26"/>
      <c r="V44" s="26"/>
      <c r="W44" s="26"/>
      <c r="X44" s="35"/>
      <c r="Y44" s="35"/>
      <c r="Z44" s="35"/>
      <c r="AA44" s="35"/>
      <c r="AB44" s="35"/>
      <c r="AJ44" s="35"/>
    </row>
    <row r="45" spans="1:36" s="25" customFormat="1">
      <c r="A45" s="27">
        <f t="shared" si="0"/>
        <v>37</v>
      </c>
      <c r="B45" s="110">
        <f>Meldeformular!B42</f>
        <v>0</v>
      </c>
      <c r="C45" s="110">
        <f>Meldeformular!C42</f>
        <v>0</v>
      </c>
      <c r="D45" s="61" t="str">
        <f>'allg. Daten'!C8</f>
        <v>Vereinsname</v>
      </c>
      <c r="E45" s="111"/>
      <c r="F45" s="111"/>
      <c r="G45" s="101"/>
      <c r="H45" s="111"/>
      <c r="I45" s="111"/>
      <c r="J45" s="111"/>
      <c r="K45" s="111"/>
      <c r="L45" s="111"/>
      <c r="M45" s="111"/>
      <c r="N45" s="103"/>
      <c r="O45" s="35"/>
      <c r="P45" s="103" t="e">
        <f>SUM(#REF!)</f>
        <v>#REF!</v>
      </c>
      <c r="Q45" s="35" t="e">
        <f t="shared" si="1"/>
        <v>#REF!</v>
      </c>
      <c r="R45" s="103" t="e">
        <f>SUM(#REF!)</f>
        <v>#REF!</v>
      </c>
      <c r="S45" s="26" t="e">
        <f t="shared" si="2"/>
        <v>#REF!</v>
      </c>
      <c r="U45" s="26"/>
      <c r="V45" s="26"/>
      <c r="W45" s="26"/>
      <c r="X45" s="35"/>
      <c r="Y45" s="35"/>
      <c r="Z45" s="35"/>
      <c r="AA45" s="35"/>
      <c r="AB45" s="35"/>
      <c r="AJ45" s="35"/>
    </row>
    <row r="46" spans="1:36" s="25" customFormat="1">
      <c r="A46" s="27">
        <f t="shared" si="0"/>
        <v>38</v>
      </c>
      <c r="B46" s="110">
        <f>Meldeformular!B43</f>
        <v>0</v>
      </c>
      <c r="C46" s="110">
        <f>Meldeformular!C43</f>
        <v>0</v>
      </c>
      <c r="D46" s="61" t="str">
        <f>'allg. Daten'!C8</f>
        <v>Vereinsname</v>
      </c>
      <c r="E46" s="111"/>
      <c r="F46" s="111"/>
      <c r="G46" s="101"/>
      <c r="H46" s="111"/>
      <c r="I46" s="111"/>
      <c r="J46" s="111"/>
      <c r="K46" s="111"/>
      <c r="L46" s="111"/>
      <c r="M46" s="111"/>
      <c r="N46" s="103"/>
      <c r="O46" s="35"/>
      <c r="P46" s="103" t="e">
        <f>SUM(#REF!)</f>
        <v>#REF!</v>
      </c>
      <c r="Q46" s="35" t="e">
        <f t="shared" si="1"/>
        <v>#REF!</v>
      </c>
      <c r="R46" s="103" t="e">
        <f>SUM(#REF!)</f>
        <v>#REF!</v>
      </c>
      <c r="S46" s="26" t="e">
        <f t="shared" si="2"/>
        <v>#REF!</v>
      </c>
      <c r="U46" s="26"/>
      <c r="V46" s="26"/>
      <c r="W46" s="26"/>
      <c r="X46" s="35"/>
      <c r="Y46" s="35"/>
      <c r="Z46" s="35"/>
      <c r="AA46" s="35"/>
      <c r="AB46" s="35"/>
      <c r="AJ46" s="35"/>
    </row>
    <row r="47" spans="1:36" s="25" customFormat="1">
      <c r="A47" s="27">
        <f t="shared" si="0"/>
        <v>39</v>
      </c>
      <c r="B47" s="110">
        <f>Meldeformular!B44</f>
        <v>0</v>
      </c>
      <c r="C47" s="110">
        <f>Meldeformular!C44</f>
        <v>0</v>
      </c>
      <c r="D47" s="61" t="str">
        <f>'allg. Daten'!C8</f>
        <v>Vereinsname</v>
      </c>
      <c r="E47" s="111"/>
      <c r="F47" s="111"/>
      <c r="G47" s="101"/>
      <c r="H47" s="111"/>
      <c r="I47" s="111"/>
      <c r="J47" s="111"/>
      <c r="K47" s="111"/>
      <c r="L47" s="111"/>
      <c r="M47" s="111"/>
      <c r="N47" s="103"/>
      <c r="O47" s="35"/>
      <c r="P47" s="103" t="e">
        <f>SUM(#REF!)</f>
        <v>#REF!</v>
      </c>
      <c r="Q47" s="35" t="e">
        <f t="shared" si="1"/>
        <v>#REF!</v>
      </c>
      <c r="R47" s="103" t="e">
        <f>SUM(#REF!)</f>
        <v>#REF!</v>
      </c>
      <c r="S47" s="26" t="e">
        <f t="shared" si="2"/>
        <v>#REF!</v>
      </c>
      <c r="U47" s="26"/>
      <c r="V47" s="26"/>
      <c r="W47" s="26"/>
      <c r="X47" s="35"/>
      <c r="Y47" s="35"/>
      <c r="Z47" s="35"/>
      <c r="AA47" s="35"/>
      <c r="AB47" s="35"/>
      <c r="AJ47" s="35"/>
    </row>
    <row r="48" spans="1:36" s="25" customFormat="1">
      <c r="A48" s="27">
        <f t="shared" si="0"/>
        <v>40</v>
      </c>
      <c r="B48" s="110">
        <f>Meldeformular!B45</f>
        <v>0</v>
      </c>
      <c r="C48" s="110">
        <f>Meldeformular!C45</f>
        <v>0</v>
      </c>
      <c r="D48" s="61" t="str">
        <f>'allg. Daten'!C8</f>
        <v>Vereinsname</v>
      </c>
      <c r="E48" s="111"/>
      <c r="F48" s="111"/>
      <c r="G48" s="101"/>
      <c r="H48" s="111"/>
      <c r="I48" s="111"/>
      <c r="J48" s="111"/>
      <c r="K48" s="111"/>
      <c r="L48" s="111"/>
      <c r="M48" s="111"/>
      <c r="N48" s="103"/>
      <c r="O48" s="35"/>
      <c r="P48" s="103" t="e">
        <f>SUM(#REF!)</f>
        <v>#REF!</v>
      </c>
      <c r="Q48" s="35" t="e">
        <f t="shared" si="1"/>
        <v>#REF!</v>
      </c>
      <c r="R48" s="103" t="e">
        <f>SUM(#REF!)</f>
        <v>#REF!</v>
      </c>
      <c r="S48" s="26" t="e">
        <f t="shared" si="2"/>
        <v>#REF!</v>
      </c>
      <c r="U48" s="26"/>
      <c r="V48" s="26"/>
      <c r="W48" s="26"/>
      <c r="X48" s="35"/>
      <c r="Y48" s="35"/>
      <c r="Z48" s="35"/>
      <c r="AA48" s="35"/>
      <c r="AB48" s="35"/>
      <c r="AJ48" s="35"/>
    </row>
    <row r="49" spans="1:36" s="25" customFormat="1">
      <c r="A49" s="27">
        <f t="shared" si="0"/>
        <v>41</v>
      </c>
      <c r="B49" s="110">
        <f>Meldeformular!B46</f>
        <v>0</v>
      </c>
      <c r="C49" s="110">
        <f>Meldeformular!C46</f>
        <v>0</v>
      </c>
      <c r="D49" s="61" t="str">
        <f>'allg. Daten'!C8</f>
        <v>Vereinsname</v>
      </c>
      <c r="E49" s="111"/>
      <c r="F49" s="111"/>
      <c r="G49" s="101"/>
      <c r="H49" s="111"/>
      <c r="I49" s="111"/>
      <c r="J49" s="111"/>
      <c r="K49" s="111"/>
      <c r="L49" s="111"/>
      <c r="M49" s="111"/>
      <c r="N49" s="103"/>
      <c r="O49" s="35"/>
      <c r="P49" s="103" t="e">
        <f>SUM(#REF!)</f>
        <v>#REF!</v>
      </c>
      <c r="Q49" s="35" t="e">
        <f t="shared" si="1"/>
        <v>#REF!</v>
      </c>
      <c r="R49" s="103" t="e">
        <f>SUM(#REF!)</f>
        <v>#REF!</v>
      </c>
      <c r="S49" s="26" t="e">
        <f t="shared" si="2"/>
        <v>#REF!</v>
      </c>
      <c r="U49" s="26"/>
      <c r="V49" s="26"/>
      <c r="W49" s="26"/>
      <c r="X49" s="35"/>
      <c r="Y49" s="35"/>
      <c r="Z49" s="35"/>
      <c r="AA49" s="35"/>
      <c r="AB49" s="35"/>
      <c r="AJ49" s="35"/>
    </row>
    <row r="50" spans="1:36" s="25" customFormat="1">
      <c r="A50" s="27">
        <f t="shared" si="0"/>
        <v>42</v>
      </c>
      <c r="B50" s="110">
        <f>Meldeformular!B47</f>
        <v>0</v>
      </c>
      <c r="C50" s="110">
        <f>Meldeformular!C47</f>
        <v>0</v>
      </c>
      <c r="D50" s="61" t="str">
        <f>'allg. Daten'!C8</f>
        <v>Vereinsname</v>
      </c>
      <c r="E50" s="111"/>
      <c r="F50" s="111"/>
      <c r="G50" s="101"/>
      <c r="H50" s="111"/>
      <c r="I50" s="111"/>
      <c r="J50" s="111"/>
      <c r="K50" s="111"/>
      <c r="L50" s="111"/>
      <c r="M50" s="111"/>
      <c r="N50" s="103"/>
      <c r="O50" s="35"/>
      <c r="P50" s="103" t="e">
        <f>SUM(#REF!)</f>
        <v>#REF!</v>
      </c>
      <c r="Q50" s="35" t="e">
        <f t="shared" si="1"/>
        <v>#REF!</v>
      </c>
      <c r="R50" s="103" t="e">
        <f>SUM(#REF!)</f>
        <v>#REF!</v>
      </c>
      <c r="S50" s="26" t="e">
        <f t="shared" si="2"/>
        <v>#REF!</v>
      </c>
      <c r="U50" s="26"/>
      <c r="V50" s="26"/>
      <c r="W50" s="26"/>
      <c r="X50" s="35"/>
      <c r="Y50" s="35"/>
      <c r="Z50" s="35"/>
      <c r="AA50" s="35"/>
      <c r="AB50" s="35"/>
      <c r="AJ50" s="35"/>
    </row>
    <row r="51" spans="1:36" s="25" customFormat="1">
      <c r="A51" s="27">
        <f t="shared" si="0"/>
        <v>43</v>
      </c>
      <c r="B51" s="110">
        <f>Meldeformular!B48</f>
        <v>0</v>
      </c>
      <c r="C51" s="110">
        <f>Meldeformular!C48</f>
        <v>0</v>
      </c>
      <c r="D51" s="61" t="str">
        <f>'allg. Daten'!C8</f>
        <v>Vereinsname</v>
      </c>
      <c r="E51" s="111"/>
      <c r="F51" s="111"/>
      <c r="G51" s="101"/>
      <c r="H51" s="111"/>
      <c r="I51" s="111"/>
      <c r="J51" s="111"/>
      <c r="K51" s="111"/>
      <c r="L51" s="111"/>
      <c r="M51" s="111"/>
      <c r="N51" s="103"/>
      <c r="O51" s="35"/>
      <c r="P51" s="103" t="e">
        <f>SUM(#REF!)</f>
        <v>#REF!</v>
      </c>
      <c r="Q51" s="35" t="e">
        <f t="shared" si="1"/>
        <v>#REF!</v>
      </c>
      <c r="R51" s="103" t="e">
        <f>SUM(#REF!)</f>
        <v>#REF!</v>
      </c>
      <c r="S51" s="26" t="e">
        <f t="shared" si="2"/>
        <v>#REF!</v>
      </c>
      <c r="U51" s="26"/>
      <c r="V51" s="26"/>
      <c r="W51" s="26"/>
      <c r="X51" s="35"/>
      <c r="Y51" s="35"/>
      <c r="Z51" s="35"/>
      <c r="AA51" s="35"/>
      <c r="AB51" s="35"/>
      <c r="AJ51" s="35"/>
    </row>
    <row r="52" spans="1:36" s="25" customFormat="1">
      <c r="A52" s="27">
        <f t="shared" si="0"/>
        <v>44</v>
      </c>
      <c r="B52" s="110">
        <f>Meldeformular!B49</f>
        <v>0</v>
      </c>
      <c r="C52" s="110">
        <f>Meldeformular!C49</f>
        <v>0</v>
      </c>
      <c r="D52" s="61" t="str">
        <f>'allg. Daten'!C8</f>
        <v>Vereinsname</v>
      </c>
      <c r="E52" s="111"/>
      <c r="F52" s="111"/>
      <c r="G52" s="101"/>
      <c r="H52" s="111"/>
      <c r="I52" s="111"/>
      <c r="J52" s="111"/>
      <c r="K52" s="111"/>
      <c r="L52" s="111"/>
      <c r="M52" s="111"/>
      <c r="N52" s="103"/>
      <c r="O52" s="35"/>
      <c r="P52" s="103" t="e">
        <f>SUM(#REF!)</f>
        <v>#REF!</v>
      </c>
      <c r="Q52" s="35" t="e">
        <f t="shared" si="1"/>
        <v>#REF!</v>
      </c>
      <c r="R52" s="103" t="e">
        <f>SUM(#REF!)</f>
        <v>#REF!</v>
      </c>
      <c r="S52" s="26" t="e">
        <f t="shared" si="2"/>
        <v>#REF!</v>
      </c>
      <c r="U52" s="26"/>
      <c r="V52" s="26"/>
      <c r="W52" s="26"/>
      <c r="X52" s="35"/>
      <c r="Y52" s="35"/>
      <c r="Z52" s="35"/>
      <c r="AA52" s="35"/>
      <c r="AB52" s="35"/>
      <c r="AJ52" s="35"/>
    </row>
    <row r="53" spans="1:36" s="25" customFormat="1">
      <c r="A53" s="27">
        <f t="shared" si="0"/>
        <v>45</v>
      </c>
      <c r="B53" s="110">
        <f>Meldeformular!B50</f>
        <v>0</v>
      </c>
      <c r="C53" s="110">
        <f>Meldeformular!C50</f>
        <v>0</v>
      </c>
      <c r="D53" s="61" t="str">
        <f>'allg. Daten'!C8</f>
        <v>Vereinsname</v>
      </c>
      <c r="E53" s="111"/>
      <c r="F53" s="111"/>
      <c r="G53" s="101"/>
      <c r="H53" s="111"/>
      <c r="I53" s="111"/>
      <c r="J53" s="111"/>
      <c r="K53" s="111"/>
      <c r="L53" s="111"/>
      <c r="M53" s="111"/>
      <c r="N53" s="103"/>
      <c r="O53" s="35"/>
      <c r="P53" s="103" t="e">
        <f>SUM(#REF!)</f>
        <v>#REF!</v>
      </c>
      <c r="Q53" s="35" t="e">
        <f t="shared" si="1"/>
        <v>#REF!</v>
      </c>
      <c r="R53" s="103" t="e">
        <f>SUM(#REF!)</f>
        <v>#REF!</v>
      </c>
      <c r="S53" s="26" t="e">
        <f t="shared" si="2"/>
        <v>#REF!</v>
      </c>
      <c r="U53" s="26"/>
      <c r="V53" s="26"/>
      <c r="W53" s="26"/>
      <c r="X53" s="35"/>
      <c r="Y53" s="35"/>
      <c r="Z53" s="35"/>
      <c r="AA53" s="35"/>
      <c r="AB53" s="35"/>
      <c r="AJ53" s="35"/>
    </row>
    <row r="54" spans="1:36" s="25" customFormat="1">
      <c r="A54" s="27">
        <f t="shared" si="0"/>
        <v>46</v>
      </c>
      <c r="B54" s="110">
        <f>Meldeformular!B51</f>
        <v>0</v>
      </c>
      <c r="C54" s="110">
        <f>Meldeformular!C51</f>
        <v>0</v>
      </c>
      <c r="D54" s="61" t="str">
        <f>'allg. Daten'!C8</f>
        <v>Vereinsname</v>
      </c>
      <c r="E54" s="111"/>
      <c r="F54" s="111"/>
      <c r="G54" s="101"/>
      <c r="H54" s="111"/>
      <c r="I54" s="111"/>
      <c r="J54" s="111"/>
      <c r="K54" s="111"/>
      <c r="L54" s="111"/>
      <c r="M54" s="111"/>
      <c r="N54" s="103"/>
      <c r="O54" s="35"/>
      <c r="P54" s="103" t="e">
        <f>SUM(#REF!)</f>
        <v>#REF!</v>
      </c>
      <c r="Q54" s="35" t="e">
        <f t="shared" si="1"/>
        <v>#REF!</v>
      </c>
      <c r="R54" s="103" t="e">
        <f>SUM(#REF!)</f>
        <v>#REF!</v>
      </c>
      <c r="S54" s="26" t="e">
        <f t="shared" si="2"/>
        <v>#REF!</v>
      </c>
      <c r="U54" s="26"/>
      <c r="V54" s="26"/>
      <c r="W54" s="26"/>
      <c r="X54" s="35"/>
      <c r="Y54" s="35"/>
      <c r="Z54" s="35"/>
      <c r="AA54" s="35"/>
      <c r="AB54" s="35"/>
      <c r="AJ54" s="35"/>
    </row>
    <row r="55" spans="1:36" s="25" customFormat="1">
      <c r="A55" s="27">
        <f t="shared" si="0"/>
        <v>47</v>
      </c>
      <c r="B55" s="110">
        <f>Meldeformular!B52</f>
        <v>0</v>
      </c>
      <c r="C55" s="110">
        <f>Meldeformular!C52</f>
        <v>0</v>
      </c>
      <c r="D55" s="61" t="str">
        <f>'allg. Daten'!C8</f>
        <v>Vereinsname</v>
      </c>
      <c r="E55" s="111"/>
      <c r="F55" s="111"/>
      <c r="G55" s="101"/>
      <c r="H55" s="111"/>
      <c r="I55" s="111"/>
      <c r="J55" s="111"/>
      <c r="K55" s="111"/>
      <c r="L55" s="111"/>
      <c r="M55" s="111"/>
      <c r="N55" s="103"/>
      <c r="O55" s="35"/>
      <c r="P55" s="103" t="e">
        <f>SUM(#REF!)</f>
        <v>#REF!</v>
      </c>
      <c r="Q55" s="35" t="e">
        <f t="shared" si="1"/>
        <v>#REF!</v>
      </c>
      <c r="R55" s="103" t="e">
        <f>SUM(#REF!)</f>
        <v>#REF!</v>
      </c>
      <c r="S55" s="26" t="e">
        <f t="shared" si="2"/>
        <v>#REF!</v>
      </c>
      <c r="U55" s="26"/>
      <c r="V55" s="26"/>
      <c r="W55" s="26"/>
      <c r="X55" s="35"/>
      <c r="Y55" s="35"/>
      <c r="Z55" s="35"/>
      <c r="AA55" s="35"/>
      <c r="AB55" s="35"/>
      <c r="AJ55" s="35"/>
    </row>
    <row r="56" spans="1:36" s="25" customFormat="1">
      <c r="A56" s="27">
        <f t="shared" si="0"/>
        <v>48</v>
      </c>
      <c r="B56" s="110">
        <f>Meldeformular!B53</f>
        <v>0</v>
      </c>
      <c r="C56" s="110">
        <f>Meldeformular!C53</f>
        <v>0</v>
      </c>
      <c r="D56" s="61" t="str">
        <f>'allg. Daten'!C8</f>
        <v>Vereinsname</v>
      </c>
      <c r="E56" s="111"/>
      <c r="F56" s="111"/>
      <c r="G56" s="101"/>
      <c r="H56" s="111"/>
      <c r="I56" s="111"/>
      <c r="J56" s="111"/>
      <c r="K56" s="111"/>
      <c r="L56" s="111"/>
      <c r="M56" s="111"/>
      <c r="N56" s="103"/>
      <c r="O56" s="35"/>
      <c r="P56" s="103" t="e">
        <f>SUM(#REF!)</f>
        <v>#REF!</v>
      </c>
      <c r="Q56" s="35" t="e">
        <f t="shared" si="1"/>
        <v>#REF!</v>
      </c>
      <c r="R56" s="103" t="e">
        <f>SUM(#REF!)</f>
        <v>#REF!</v>
      </c>
      <c r="S56" s="26" t="e">
        <f t="shared" si="2"/>
        <v>#REF!</v>
      </c>
      <c r="U56" s="26"/>
      <c r="V56" s="26"/>
      <c r="W56" s="26"/>
      <c r="X56" s="35"/>
      <c r="Y56" s="35"/>
      <c r="Z56" s="35"/>
      <c r="AA56" s="35"/>
      <c r="AB56" s="35"/>
      <c r="AJ56" s="35"/>
    </row>
    <row r="57" spans="1:36" s="25" customFormat="1">
      <c r="A57" s="27">
        <f t="shared" si="0"/>
        <v>49</v>
      </c>
      <c r="B57" s="110">
        <f>Meldeformular!B54</f>
        <v>0</v>
      </c>
      <c r="C57" s="110">
        <f>Meldeformular!C54</f>
        <v>0</v>
      </c>
      <c r="D57" s="61" t="str">
        <f>'allg. Daten'!C8</f>
        <v>Vereinsname</v>
      </c>
      <c r="E57" s="111"/>
      <c r="F57" s="111"/>
      <c r="G57" s="101"/>
      <c r="H57" s="111"/>
      <c r="I57" s="111"/>
      <c r="J57" s="111"/>
      <c r="K57" s="111"/>
      <c r="L57" s="111"/>
      <c r="M57" s="111"/>
      <c r="N57" s="103"/>
      <c r="O57" s="35"/>
      <c r="P57" s="103" t="e">
        <f>SUM(#REF!)</f>
        <v>#REF!</v>
      </c>
      <c r="Q57" s="35" t="e">
        <f t="shared" si="1"/>
        <v>#REF!</v>
      </c>
      <c r="R57" s="103" t="e">
        <f>SUM(#REF!)</f>
        <v>#REF!</v>
      </c>
      <c r="S57" s="26" t="e">
        <f t="shared" si="2"/>
        <v>#REF!</v>
      </c>
      <c r="U57" s="26"/>
      <c r="V57" s="26"/>
      <c r="W57" s="26"/>
      <c r="X57" s="35"/>
      <c r="Y57" s="35"/>
      <c r="Z57" s="35"/>
      <c r="AA57" s="35"/>
      <c r="AB57" s="35"/>
      <c r="AJ57" s="35"/>
    </row>
    <row r="58" spans="1:36" s="25" customFormat="1">
      <c r="A58" s="27">
        <f t="shared" si="0"/>
        <v>50</v>
      </c>
      <c r="B58" s="110">
        <f>Meldeformular!B55</f>
        <v>0</v>
      </c>
      <c r="C58" s="110">
        <f>Meldeformular!C55</f>
        <v>0</v>
      </c>
      <c r="D58" s="61" t="str">
        <f>'allg. Daten'!C8</f>
        <v>Vereinsname</v>
      </c>
      <c r="E58" s="111"/>
      <c r="F58" s="111"/>
      <c r="G58" s="101"/>
      <c r="H58" s="111"/>
      <c r="I58" s="111"/>
      <c r="J58" s="111"/>
      <c r="K58" s="111"/>
      <c r="L58" s="111"/>
      <c r="M58" s="111"/>
      <c r="N58" s="103"/>
      <c r="O58" s="35"/>
      <c r="P58" s="103" t="e">
        <f>SUM(#REF!)</f>
        <v>#REF!</v>
      </c>
      <c r="Q58" s="35" t="e">
        <f t="shared" si="1"/>
        <v>#REF!</v>
      </c>
      <c r="R58" s="103" t="e">
        <f>SUM(#REF!)</f>
        <v>#REF!</v>
      </c>
      <c r="S58" s="26" t="e">
        <f t="shared" si="2"/>
        <v>#REF!</v>
      </c>
      <c r="U58" s="26"/>
      <c r="V58" s="26"/>
      <c r="W58" s="26"/>
      <c r="X58" s="35"/>
      <c r="Y58" s="35"/>
      <c r="Z58" s="35"/>
      <c r="AA58" s="35"/>
      <c r="AB58" s="35"/>
      <c r="AJ58" s="35"/>
    </row>
    <row r="59" spans="1:36" s="25" customFormat="1">
      <c r="A59" s="27">
        <f t="shared" si="0"/>
        <v>51</v>
      </c>
      <c r="B59" s="110">
        <f>Meldeformular!B56</f>
        <v>0</v>
      </c>
      <c r="C59" s="110">
        <f>Meldeformular!C56</f>
        <v>0</v>
      </c>
      <c r="D59" s="61" t="str">
        <f>'allg. Daten'!C8</f>
        <v>Vereinsname</v>
      </c>
      <c r="E59" s="111"/>
      <c r="F59" s="111"/>
      <c r="G59" s="101"/>
      <c r="H59" s="111"/>
      <c r="I59" s="111"/>
      <c r="J59" s="111"/>
      <c r="K59" s="111"/>
      <c r="L59" s="111"/>
      <c r="M59" s="111"/>
      <c r="N59" s="103"/>
      <c r="O59" s="35"/>
      <c r="P59" s="103" t="e">
        <f>SUM(#REF!)</f>
        <v>#REF!</v>
      </c>
      <c r="Q59" s="35" t="e">
        <f t="shared" si="1"/>
        <v>#REF!</v>
      </c>
      <c r="R59" s="103" t="e">
        <f>SUM(#REF!)</f>
        <v>#REF!</v>
      </c>
      <c r="S59" s="26" t="e">
        <f t="shared" si="2"/>
        <v>#REF!</v>
      </c>
      <c r="U59" s="26"/>
      <c r="V59" s="26"/>
      <c r="W59" s="26"/>
      <c r="X59" s="35"/>
      <c r="Y59" s="35"/>
      <c r="Z59" s="35"/>
      <c r="AA59" s="35"/>
      <c r="AB59" s="35"/>
      <c r="AJ59" s="35"/>
    </row>
    <row r="60" spans="1:36" s="25" customFormat="1">
      <c r="A60" s="27">
        <f t="shared" si="0"/>
        <v>52</v>
      </c>
      <c r="B60" s="110">
        <f>Meldeformular!B57</f>
        <v>0</v>
      </c>
      <c r="C60" s="110">
        <f>Meldeformular!C57</f>
        <v>0</v>
      </c>
      <c r="D60" s="61" t="str">
        <f>'allg. Daten'!C8</f>
        <v>Vereinsname</v>
      </c>
      <c r="E60" s="111"/>
      <c r="F60" s="111"/>
      <c r="G60" s="101"/>
      <c r="H60" s="111"/>
      <c r="I60" s="111"/>
      <c r="J60" s="111"/>
      <c r="K60" s="111"/>
      <c r="L60" s="111"/>
      <c r="M60" s="111"/>
      <c r="N60" s="103"/>
      <c r="O60" s="35"/>
      <c r="P60" s="103" t="e">
        <f>SUM(#REF!)</f>
        <v>#REF!</v>
      </c>
      <c r="Q60" s="35" t="e">
        <f t="shared" si="1"/>
        <v>#REF!</v>
      </c>
      <c r="R60" s="103" t="e">
        <f>SUM(#REF!)</f>
        <v>#REF!</v>
      </c>
      <c r="S60" s="26" t="e">
        <f t="shared" si="2"/>
        <v>#REF!</v>
      </c>
      <c r="U60" s="26"/>
      <c r="V60" s="26"/>
      <c r="W60" s="26"/>
      <c r="X60" s="35"/>
      <c r="Y60" s="35"/>
      <c r="Z60" s="35"/>
      <c r="AA60" s="35"/>
      <c r="AB60" s="35"/>
      <c r="AJ60" s="35"/>
    </row>
    <row r="61" spans="1:36" s="25" customFormat="1">
      <c r="A61" s="27">
        <f t="shared" si="0"/>
        <v>53</v>
      </c>
      <c r="B61" s="110">
        <f>Meldeformular!B58</f>
        <v>0</v>
      </c>
      <c r="C61" s="110">
        <f>Meldeformular!C58</f>
        <v>0</v>
      </c>
      <c r="D61" s="61" t="str">
        <f>'allg. Daten'!C8</f>
        <v>Vereinsname</v>
      </c>
      <c r="E61" s="111"/>
      <c r="F61" s="111"/>
      <c r="G61" s="101"/>
      <c r="H61" s="111"/>
      <c r="I61" s="111"/>
      <c r="J61" s="111"/>
      <c r="K61" s="111"/>
      <c r="L61" s="111"/>
      <c r="M61" s="111"/>
      <c r="N61" s="103"/>
      <c r="O61" s="35"/>
      <c r="P61" s="103" t="e">
        <f>SUM(#REF!)</f>
        <v>#REF!</v>
      </c>
      <c r="Q61" s="35" t="e">
        <f t="shared" si="1"/>
        <v>#REF!</v>
      </c>
      <c r="R61" s="103" t="e">
        <f>SUM(#REF!)</f>
        <v>#REF!</v>
      </c>
      <c r="S61" s="26" t="e">
        <f t="shared" si="2"/>
        <v>#REF!</v>
      </c>
      <c r="U61" s="26"/>
      <c r="V61" s="26"/>
      <c r="W61" s="26"/>
      <c r="X61" s="35"/>
      <c r="Y61" s="35"/>
      <c r="Z61" s="35"/>
      <c r="AA61" s="35"/>
      <c r="AB61" s="35"/>
      <c r="AJ61" s="35"/>
    </row>
    <row r="62" spans="1:36" s="25" customFormat="1">
      <c r="A62" s="27">
        <f t="shared" si="0"/>
        <v>54</v>
      </c>
      <c r="B62" s="110">
        <f>Meldeformular!B59</f>
        <v>0</v>
      </c>
      <c r="C62" s="110">
        <f>Meldeformular!C59</f>
        <v>0</v>
      </c>
      <c r="D62" s="61" t="str">
        <f>'allg. Daten'!C8</f>
        <v>Vereinsname</v>
      </c>
      <c r="E62" s="111"/>
      <c r="F62" s="111"/>
      <c r="G62" s="101"/>
      <c r="H62" s="111"/>
      <c r="I62" s="111"/>
      <c r="J62" s="111"/>
      <c r="K62" s="111"/>
      <c r="L62" s="111"/>
      <c r="M62" s="111"/>
      <c r="N62" s="103"/>
      <c r="O62" s="35"/>
      <c r="P62" s="103" t="e">
        <f>SUM(#REF!)</f>
        <v>#REF!</v>
      </c>
      <c r="Q62" s="35" t="e">
        <f t="shared" si="1"/>
        <v>#REF!</v>
      </c>
      <c r="R62" s="103" t="e">
        <f>SUM(#REF!)</f>
        <v>#REF!</v>
      </c>
      <c r="S62" s="26" t="e">
        <f t="shared" si="2"/>
        <v>#REF!</v>
      </c>
      <c r="U62" s="26"/>
      <c r="V62" s="26"/>
      <c r="W62" s="26"/>
      <c r="X62" s="35"/>
      <c r="Y62" s="35"/>
      <c r="Z62" s="35"/>
      <c r="AA62" s="35"/>
      <c r="AB62" s="35"/>
      <c r="AJ62" s="35"/>
    </row>
    <row r="63" spans="1:36" s="25" customFormat="1">
      <c r="A63" s="27">
        <f t="shared" si="0"/>
        <v>55</v>
      </c>
      <c r="B63" s="110">
        <f>Meldeformular!B60</f>
        <v>0</v>
      </c>
      <c r="C63" s="110">
        <f>Meldeformular!C60</f>
        <v>0</v>
      </c>
      <c r="D63" s="61" t="str">
        <f>'allg. Daten'!C8</f>
        <v>Vereinsname</v>
      </c>
      <c r="E63" s="111"/>
      <c r="F63" s="111"/>
      <c r="G63" s="101"/>
      <c r="H63" s="111"/>
      <c r="I63" s="111"/>
      <c r="J63" s="111"/>
      <c r="K63" s="111"/>
      <c r="L63" s="111"/>
      <c r="M63" s="111"/>
      <c r="N63" s="103"/>
      <c r="O63" s="35"/>
      <c r="P63" s="103" t="e">
        <f>SUM(#REF!)</f>
        <v>#REF!</v>
      </c>
      <c r="Q63" s="35" t="e">
        <f t="shared" si="1"/>
        <v>#REF!</v>
      </c>
      <c r="R63" s="103" t="e">
        <f>SUM(#REF!)</f>
        <v>#REF!</v>
      </c>
      <c r="S63" s="26" t="e">
        <f t="shared" si="2"/>
        <v>#REF!</v>
      </c>
      <c r="U63" s="26"/>
      <c r="V63" s="26"/>
      <c r="W63" s="26"/>
      <c r="X63" s="35"/>
      <c r="Y63" s="35"/>
      <c r="Z63" s="35"/>
      <c r="AA63" s="35"/>
      <c r="AB63" s="35"/>
      <c r="AJ63" s="35"/>
    </row>
    <row r="64" spans="1:36" s="25" customFormat="1">
      <c r="A64" s="27">
        <f t="shared" si="0"/>
        <v>56</v>
      </c>
      <c r="B64" s="110">
        <f>Meldeformular!B61</f>
        <v>0</v>
      </c>
      <c r="C64" s="110">
        <f>Meldeformular!C61</f>
        <v>0</v>
      </c>
      <c r="D64" s="61" t="str">
        <f>'allg. Daten'!C8</f>
        <v>Vereinsname</v>
      </c>
      <c r="E64" s="111"/>
      <c r="F64" s="111"/>
      <c r="G64" s="101"/>
      <c r="H64" s="111"/>
      <c r="I64" s="111"/>
      <c r="J64" s="111"/>
      <c r="K64" s="111"/>
      <c r="L64" s="111"/>
      <c r="M64" s="111"/>
      <c r="N64" s="103"/>
      <c r="O64" s="35"/>
      <c r="P64" s="103" t="e">
        <f>SUM(#REF!)</f>
        <v>#REF!</v>
      </c>
      <c r="Q64" s="35" t="e">
        <f t="shared" si="1"/>
        <v>#REF!</v>
      </c>
      <c r="R64" s="103" t="e">
        <f>SUM(#REF!)</f>
        <v>#REF!</v>
      </c>
      <c r="S64" s="26" t="e">
        <f t="shared" si="2"/>
        <v>#REF!</v>
      </c>
      <c r="U64" s="26"/>
      <c r="V64" s="26"/>
      <c r="W64" s="26"/>
      <c r="X64" s="35"/>
      <c r="Y64" s="35"/>
      <c r="Z64" s="35"/>
      <c r="AA64" s="35"/>
      <c r="AB64" s="35"/>
      <c r="AJ64" s="35"/>
    </row>
    <row r="65" spans="1:36" s="25" customFormat="1">
      <c r="A65" s="27">
        <f t="shared" si="0"/>
        <v>57</v>
      </c>
      <c r="B65" s="110">
        <f>Meldeformular!B62</f>
        <v>0</v>
      </c>
      <c r="C65" s="110">
        <f>Meldeformular!C62</f>
        <v>0</v>
      </c>
      <c r="D65" s="61" t="str">
        <f>'allg. Daten'!C8</f>
        <v>Vereinsname</v>
      </c>
      <c r="E65" s="111"/>
      <c r="F65" s="111"/>
      <c r="G65" s="101"/>
      <c r="H65" s="111"/>
      <c r="I65" s="111"/>
      <c r="J65" s="111"/>
      <c r="K65" s="111"/>
      <c r="L65" s="111"/>
      <c r="M65" s="111"/>
      <c r="N65" s="103"/>
      <c r="O65" s="35"/>
      <c r="P65" s="103" t="e">
        <f>SUM(#REF!)</f>
        <v>#REF!</v>
      </c>
      <c r="Q65" s="35" t="e">
        <f t="shared" si="1"/>
        <v>#REF!</v>
      </c>
      <c r="R65" s="103" t="e">
        <f>SUM(#REF!)</f>
        <v>#REF!</v>
      </c>
      <c r="S65" s="26" t="e">
        <f t="shared" si="2"/>
        <v>#REF!</v>
      </c>
      <c r="U65" s="26"/>
      <c r="V65" s="26"/>
      <c r="W65" s="26"/>
      <c r="X65" s="35"/>
      <c r="Y65" s="35"/>
      <c r="Z65" s="35"/>
      <c r="AA65" s="35"/>
      <c r="AB65" s="35"/>
      <c r="AJ65" s="35"/>
    </row>
    <row r="66" spans="1:36" s="25" customFormat="1">
      <c r="A66" s="27">
        <f t="shared" si="0"/>
        <v>58</v>
      </c>
      <c r="B66" s="110">
        <f>Meldeformular!B63</f>
        <v>0</v>
      </c>
      <c r="C66" s="110">
        <f>Meldeformular!C63</f>
        <v>0</v>
      </c>
      <c r="D66" s="61" t="str">
        <f>'allg. Daten'!C8</f>
        <v>Vereinsname</v>
      </c>
      <c r="E66" s="111"/>
      <c r="F66" s="111"/>
      <c r="G66" s="101"/>
      <c r="H66" s="111"/>
      <c r="I66" s="111"/>
      <c r="J66" s="111"/>
      <c r="K66" s="111"/>
      <c r="L66" s="111"/>
      <c r="M66" s="111"/>
      <c r="N66" s="103"/>
      <c r="O66" s="35"/>
      <c r="P66" s="103" t="e">
        <f>SUM(#REF!)</f>
        <v>#REF!</v>
      </c>
      <c r="Q66" s="35" t="e">
        <f t="shared" si="1"/>
        <v>#REF!</v>
      </c>
      <c r="R66" s="103" t="e">
        <f>SUM(#REF!)</f>
        <v>#REF!</v>
      </c>
      <c r="S66" s="26" t="e">
        <f t="shared" si="2"/>
        <v>#REF!</v>
      </c>
      <c r="U66" s="26"/>
      <c r="V66" s="26"/>
      <c r="W66" s="26"/>
      <c r="X66" s="35"/>
      <c r="Y66" s="35"/>
      <c r="Z66" s="35"/>
      <c r="AA66" s="35"/>
      <c r="AB66" s="35"/>
      <c r="AJ66" s="35"/>
    </row>
    <row r="67" spans="1:36" s="25" customFormat="1">
      <c r="A67" s="27">
        <f t="shared" si="0"/>
        <v>59</v>
      </c>
      <c r="B67" s="110">
        <f>Meldeformular!B64</f>
        <v>0</v>
      </c>
      <c r="C67" s="110">
        <f>Meldeformular!C64</f>
        <v>0</v>
      </c>
      <c r="D67" s="61" t="str">
        <f>'allg. Daten'!C8</f>
        <v>Vereinsname</v>
      </c>
      <c r="E67" s="111"/>
      <c r="F67" s="111"/>
      <c r="G67" s="101"/>
      <c r="H67" s="111"/>
      <c r="I67" s="111"/>
      <c r="J67" s="111"/>
      <c r="K67" s="111"/>
      <c r="L67" s="111"/>
      <c r="M67" s="111"/>
      <c r="N67" s="103"/>
      <c r="O67" s="35"/>
      <c r="P67" s="103" t="e">
        <f>SUM(#REF!)</f>
        <v>#REF!</v>
      </c>
      <c r="Q67" s="35" t="e">
        <f t="shared" si="1"/>
        <v>#REF!</v>
      </c>
      <c r="R67" s="103" t="e">
        <f>SUM(#REF!)</f>
        <v>#REF!</v>
      </c>
      <c r="S67" s="26" t="e">
        <f t="shared" si="2"/>
        <v>#REF!</v>
      </c>
      <c r="U67" s="26"/>
      <c r="V67" s="26"/>
      <c r="W67" s="26"/>
      <c r="X67" s="35"/>
      <c r="Y67" s="35"/>
      <c r="Z67" s="35"/>
      <c r="AA67" s="35"/>
      <c r="AB67" s="35"/>
      <c r="AJ67" s="35"/>
    </row>
    <row r="68" spans="1:36" s="25" customFormat="1">
      <c r="A68" s="27">
        <f t="shared" si="0"/>
        <v>60</v>
      </c>
      <c r="B68" s="110">
        <f>Meldeformular!B65</f>
        <v>0</v>
      </c>
      <c r="C68" s="110">
        <f>Meldeformular!C65</f>
        <v>0</v>
      </c>
      <c r="D68" s="61" t="str">
        <f>'allg. Daten'!C8</f>
        <v>Vereinsname</v>
      </c>
      <c r="E68" s="111"/>
      <c r="F68" s="111"/>
      <c r="G68" s="101"/>
      <c r="H68" s="111"/>
      <c r="I68" s="111"/>
      <c r="J68" s="111"/>
      <c r="K68" s="111"/>
      <c r="L68" s="111"/>
      <c r="M68" s="111"/>
      <c r="N68" s="103"/>
      <c r="O68" s="35"/>
      <c r="P68" s="103" t="e">
        <f>SUM(#REF!)</f>
        <v>#REF!</v>
      </c>
      <c r="Q68" s="35" t="e">
        <f t="shared" si="1"/>
        <v>#REF!</v>
      </c>
      <c r="R68" s="103" t="e">
        <f>SUM(#REF!)</f>
        <v>#REF!</v>
      </c>
      <c r="S68" s="26" t="e">
        <f t="shared" si="2"/>
        <v>#REF!</v>
      </c>
      <c r="U68" s="26"/>
      <c r="V68" s="26"/>
      <c r="W68" s="26"/>
      <c r="X68" s="35"/>
      <c r="Y68" s="35"/>
      <c r="Z68" s="35"/>
      <c r="AA68" s="35"/>
      <c r="AB68" s="35"/>
      <c r="AJ68" s="35"/>
    </row>
    <row r="69" spans="1:36" s="25" customFormat="1">
      <c r="A69" s="27">
        <f t="shared" si="0"/>
        <v>61</v>
      </c>
      <c r="B69" s="110">
        <f>Meldeformular!B66</f>
        <v>0</v>
      </c>
      <c r="C69" s="110">
        <f>Meldeformular!C66</f>
        <v>0</v>
      </c>
      <c r="D69" s="61" t="str">
        <f>'allg. Daten'!C8</f>
        <v>Vereinsname</v>
      </c>
      <c r="E69" s="111"/>
      <c r="F69" s="111"/>
      <c r="G69" s="101"/>
      <c r="H69" s="111"/>
      <c r="I69" s="111"/>
      <c r="J69" s="111"/>
      <c r="K69" s="111"/>
      <c r="L69" s="111"/>
      <c r="M69" s="111"/>
      <c r="N69" s="103"/>
      <c r="O69" s="35"/>
      <c r="P69" s="103" t="e">
        <f>SUM(#REF!)</f>
        <v>#REF!</v>
      </c>
      <c r="Q69" s="35" t="e">
        <f t="shared" si="1"/>
        <v>#REF!</v>
      </c>
      <c r="R69" s="103" t="e">
        <f>SUM(#REF!)</f>
        <v>#REF!</v>
      </c>
      <c r="S69" s="26" t="e">
        <f t="shared" si="2"/>
        <v>#REF!</v>
      </c>
      <c r="U69" s="26"/>
      <c r="V69" s="26"/>
      <c r="W69" s="26"/>
      <c r="X69" s="35"/>
      <c r="Y69" s="35"/>
      <c r="Z69" s="35"/>
      <c r="AA69" s="35"/>
      <c r="AB69" s="35"/>
      <c r="AJ69" s="35"/>
    </row>
    <row r="70" spans="1:36" s="25" customFormat="1">
      <c r="A70" s="27">
        <f t="shared" si="0"/>
        <v>62</v>
      </c>
      <c r="B70" s="110">
        <f>Meldeformular!B67</f>
        <v>0</v>
      </c>
      <c r="C70" s="110">
        <f>Meldeformular!C67</f>
        <v>0</v>
      </c>
      <c r="D70" s="61" t="str">
        <f>'allg. Daten'!C8</f>
        <v>Vereinsname</v>
      </c>
      <c r="E70" s="111"/>
      <c r="F70" s="111"/>
      <c r="G70" s="101"/>
      <c r="H70" s="111"/>
      <c r="I70" s="111"/>
      <c r="J70" s="111"/>
      <c r="K70" s="111"/>
      <c r="L70" s="111"/>
      <c r="M70" s="111"/>
      <c r="N70" s="103"/>
      <c r="O70" s="35"/>
      <c r="P70" s="103" t="e">
        <f>SUM(#REF!)</f>
        <v>#REF!</v>
      </c>
      <c r="Q70" s="35" t="e">
        <f t="shared" si="1"/>
        <v>#REF!</v>
      </c>
      <c r="R70" s="103" t="e">
        <f>SUM(#REF!)</f>
        <v>#REF!</v>
      </c>
      <c r="S70" s="26" t="e">
        <f t="shared" si="2"/>
        <v>#REF!</v>
      </c>
      <c r="U70" s="26"/>
      <c r="V70" s="26"/>
      <c r="W70" s="26"/>
      <c r="X70" s="35"/>
      <c r="Y70" s="35"/>
      <c r="Z70" s="35"/>
      <c r="AA70" s="35"/>
      <c r="AB70" s="35"/>
      <c r="AJ70" s="35"/>
    </row>
    <row r="71" spans="1:36" s="25" customFormat="1">
      <c r="A71" s="27">
        <f t="shared" si="0"/>
        <v>63</v>
      </c>
      <c r="B71" s="110">
        <f>Meldeformular!B68</f>
        <v>0</v>
      </c>
      <c r="C71" s="110">
        <f>Meldeformular!C68</f>
        <v>0</v>
      </c>
      <c r="D71" s="61" t="str">
        <f>'allg. Daten'!C8</f>
        <v>Vereinsname</v>
      </c>
      <c r="E71" s="111"/>
      <c r="F71" s="111"/>
      <c r="G71" s="101"/>
      <c r="H71" s="111"/>
      <c r="I71" s="111"/>
      <c r="J71" s="111"/>
      <c r="K71" s="111"/>
      <c r="L71" s="111"/>
      <c r="M71" s="111"/>
      <c r="N71" s="103"/>
      <c r="O71" s="35"/>
      <c r="P71" s="103" t="e">
        <f>SUM(#REF!)</f>
        <v>#REF!</v>
      </c>
      <c r="Q71" s="35" t="e">
        <f t="shared" si="1"/>
        <v>#REF!</v>
      </c>
      <c r="R71" s="103" t="e">
        <f>SUM(#REF!)</f>
        <v>#REF!</v>
      </c>
      <c r="S71" s="26" t="e">
        <f t="shared" si="2"/>
        <v>#REF!</v>
      </c>
      <c r="U71" s="26"/>
      <c r="V71" s="26"/>
      <c r="W71" s="26"/>
      <c r="X71" s="35"/>
      <c r="Y71" s="35"/>
      <c r="Z71" s="35"/>
      <c r="AA71" s="35"/>
      <c r="AB71" s="35"/>
      <c r="AJ71" s="35"/>
    </row>
    <row r="72" spans="1:36" s="25" customFormat="1">
      <c r="A72" s="27">
        <f t="shared" si="0"/>
        <v>64</v>
      </c>
      <c r="B72" s="110">
        <f>Meldeformular!B69</f>
        <v>0</v>
      </c>
      <c r="C72" s="110">
        <f>Meldeformular!C69</f>
        <v>0</v>
      </c>
      <c r="D72" s="61" t="str">
        <f>'allg. Daten'!C8</f>
        <v>Vereinsname</v>
      </c>
      <c r="E72" s="111"/>
      <c r="F72" s="111"/>
      <c r="G72" s="101"/>
      <c r="H72" s="111"/>
      <c r="I72" s="111"/>
      <c r="J72" s="111"/>
      <c r="K72" s="111"/>
      <c r="L72" s="111"/>
      <c r="M72" s="111"/>
      <c r="N72" s="103"/>
      <c r="O72" s="35"/>
      <c r="P72" s="103" t="e">
        <f>SUM(#REF!)</f>
        <v>#REF!</v>
      </c>
      <c r="Q72" s="35" t="e">
        <f t="shared" si="1"/>
        <v>#REF!</v>
      </c>
      <c r="R72" s="103" t="e">
        <f>SUM(#REF!)</f>
        <v>#REF!</v>
      </c>
      <c r="S72" s="26" t="e">
        <f t="shared" si="2"/>
        <v>#REF!</v>
      </c>
      <c r="U72" s="26"/>
      <c r="V72" s="26"/>
      <c r="W72" s="26"/>
      <c r="X72" s="35"/>
      <c r="Y72" s="35"/>
      <c r="Z72" s="35"/>
      <c r="AA72" s="35"/>
      <c r="AB72" s="35"/>
      <c r="AJ72" s="35"/>
    </row>
    <row r="73" spans="1:36" s="25" customFormat="1">
      <c r="A73" s="27">
        <f t="shared" si="0"/>
        <v>65</v>
      </c>
      <c r="B73" s="110">
        <f>Meldeformular!B70</f>
        <v>0</v>
      </c>
      <c r="C73" s="110">
        <f>Meldeformular!C70</f>
        <v>0</v>
      </c>
      <c r="D73" s="61" t="str">
        <f>'allg. Daten'!C8</f>
        <v>Vereinsname</v>
      </c>
      <c r="E73" s="111"/>
      <c r="F73" s="111"/>
      <c r="G73" s="101"/>
      <c r="H73" s="111"/>
      <c r="I73" s="111"/>
      <c r="J73" s="111"/>
      <c r="K73" s="111"/>
      <c r="L73" s="111"/>
      <c r="M73" s="111"/>
      <c r="N73" s="103"/>
      <c r="O73" s="35"/>
      <c r="P73" s="103" t="e">
        <f>SUM(#REF!)</f>
        <v>#REF!</v>
      </c>
      <c r="Q73" s="35" t="e">
        <f t="shared" si="1"/>
        <v>#REF!</v>
      </c>
      <c r="R73" s="103" t="e">
        <f>SUM(#REF!)</f>
        <v>#REF!</v>
      </c>
      <c r="S73" s="26" t="e">
        <f t="shared" si="2"/>
        <v>#REF!</v>
      </c>
      <c r="U73" s="26"/>
      <c r="V73" s="26"/>
      <c r="W73" s="26"/>
      <c r="X73" s="35"/>
      <c r="Y73" s="35"/>
      <c r="Z73" s="35"/>
      <c r="AA73" s="35"/>
      <c r="AB73" s="35"/>
      <c r="AJ73" s="35"/>
    </row>
    <row r="74" spans="1:36" s="25" customFormat="1">
      <c r="A74" s="27">
        <f t="shared" ref="A74:A106" si="3">SUM(A73,1)</f>
        <v>66</v>
      </c>
      <c r="B74" s="110">
        <f>Meldeformular!B71</f>
        <v>0</v>
      </c>
      <c r="C74" s="110">
        <f>Meldeformular!C71</f>
        <v>0</v>
      </c>
      <c r="D74" s="61" t="str">
        <f>'allg. Daten'!C8</f>
        <v>Vereinsname</v>
      </c>
      <c r="E74" s="111"/>
      <c r="F74" s="111"/>
      <c r="G74" s="101"/>
      <c r="H74" s="111"/>
      <c r="I74" s="111"/>
      <c r="J74" s="111"/>
      <c r="K74" s="111"/>
      <c r="L74" s="111"/>
      <c r="M74" s="111"/>
      <c r="N74" s="103"/>
      <c r="O74" s="35"/>
      <c r="P74" s="103" t="e">
        <f>SUM(#REF!)</f>
        <v>#REF!</v>
      </c>
      <c r="Q74" s="35" t="e">
        <f t="shared" ref="Q74:Q108" si="4">PRODUCT(P74,5)</f>
        <v>#REF!</v>
      </c>
      <c r="R74" s="103" t="e">
        <f>SUM(#REF!)</f>
        <v>#REF!</v>
      </c>
      <c r="S74" s="26" t="e">
        <f t="shared" ref="S74:S108" si="5">PRODUCT(R74,3)</f>
        <v>#REF!</v>
      </c>
      <c r="U74" s="26"/>
      <c r="V74" s="26"/>
      <c r="W74" s="26"/>
      <c r="X74" s="35"/>
      <c r="Y74" s="35"/>
      <c r="Z74" s="35"/>
      <c r="AA74" s="35"/>
      <c r="AB74" s="35"/>
      <c r="AJ74" s="35"/>
    </row>
    <row r="75" spans="1:36" s="25" customFormat="1">
      <c r="A75" s="27">
        <f t="shared" si="3"/>
        <v>67</v>
      </c>
      <c r="B75" s="110">
        <f>Meldeformular!B72</f>
        <v>0</v>
      </c>
      <c r="C75" s="110">
        <f>Meldeformular!C72</f>
        <v>0</v>
      </c>
      <c r="D75" s="61" t="str">
        <f>'allg. Daten'!C8</f>
        <v>Vereinsname</v>
      </c>
      <c r="E75" s="111"/>
      <c r="F75" s="111"/>
      <c r="G75" s="101"/>
      <c r="H75" s="111"/>
      <c r="I75" s="111"/>
      <c r="J75" s="111"/>
      <c r="K75" s="111"/>
      <c r="L75" s="111"/>
      <c r="M75" s="111"/>
      <c r="N75" s="103"/>
      <c r="O75" s="35"/>
      <c r="P75" s="103" t="e">
        <f>SUM(#REF!)</f>
        <v>#REF!</v>
      </c>
      <c r="Q75" s="35" t="e">
        <f t="shared" si="4"/>
        <v>#REF!</v>
      </c>
      <c r="R75" s="103" t="e">
        <f>SUM(#REF!)</f>
        <v>#REF!</v>
      </c>
      <c r="S75" s="26" t="e">
        <f t="shared" si="5"/>
        <v>#REF!</v>
      </c>
      <c r="U75" s="26"/>
      <c r="V75" s="26"/>
      <c r="W75" s="26"/>
      <c r="X75" s="35"/>
      <c r="Y75" s="35"/>
      <c r="Z75" s="35"/>
      <c r="AA75" s="35"/>
      <c r="AB75" s="35"/>
      <c r="AJ75" s="35"/>
    </row>
    <row r="76" spans="1:36" s="25" customFormat="1">
      <c r="A76" s="27">
        <f t="shared" si="3"/>
        <v>68</v>
      </c>
      <c r="B76" s="110">
        <f>Meldeformular!B73</f>
        <v>0</v>
      </c>
      <c r="C76" s="110">
        <f>Meldeformular!C73</f>
        <v>0</v>
      </c>
      <c r="D76" s="61" t="str">
        <f>'allg. Daten'!C8</f>
        <v>Vereinsname</v>
      </c>
      <c r="E76" s="111"/>
      <c r="F76" s="111"/>
      <c r="G76" s="101"/>
      <c r="H76" s="111"/>
      <c r="I76" s="111"/>
      <c r="J76" s="111"/>
      <c r="K76" s="111"/>
      <c r="L76" s="111"/>
      <c r="M76" s="111"/>
      <c r="N76" s="103"/>
      <c r="O76" s="35"/>
      <c r="P76" s="103" t="e">
        <f>SUM(#REF!)</f>
        <v>#REF!</v>
      </c>
      <c r="Q76" s="35" t="e">
        <f t="shared" si="4"/>
        <v>#REF!</v>
      </c>
      <c r="R76" s="103" t="e">
        <f>SUM(#REF!)</f>
        <v>#REF!</v>
      </c>
      <c r="S76" s="26" t="e">
        <f t="shared" si="5"/>
        <v>#REF!</v>
      </c>
      <c r="U76" s="26"/>
      <c r="V76" s="26"/>
      <c r="W76" s="26"/>
      <c r="X76" s="35"/>
      <c r="Y76" s="35"/>
      <c r="Z76" s="35"/>
      <c r="AA76" s="35"/>
      <c r="AB76" s="35"/>
      <c r="AJ76" s="35"/>
    </row>
    <row r="77" spans="1:36" s="25" customFormat="1">
      <c r="A77" s="27">
        <f t="shared" si="3"/>
        <v>69</v>
      </c>
      <c r="B77" s="110">
        <f>Meldeformular!B74</f>
        <v>0</v>
      </c>
      <c r="C77" s="110">
        <f>Meldeformular!C74</f>
        <v>0</v>
      </c>
      <c r="D77" s="61" t="str">
        <f>'allg. Daten'!C8</f>
        <v>Vereinsname</v>
      </c>
      <c r="E77" s="111"/>
      <c r="F77" s="111"/>
      <c r="G77" s="101"/>
      <c r="H77" s="111"/>
      <c r="I77" s="111"/>
      <c r="J77" s="111"/>
      <c r="K77" s="111"/>
      <c r="L77" s="111"/>
      <c r="M77" s="111"/>
      <c r="N77" s="103"/>
      <c r="O77" s="35"/>
      <c r="P77" s="103" t="e">
        <f>SUM(#REF!)</f>
        <v>#REF!</v>
      </c>
      <c r="Q77" s="35" t="e">
        <f t="shared" si="4"/>
        <v>#REF!</v>
      </c>
      <c r="R77" s="103" t="e">
        <f>SUM(#REF!)</f>
        <v>#REF!</v>
      </c>
      <c r="S77" s="26" t="e">
        <f t="shared" si="5"/>
        <v>#REF!</v>
      </c>
      <c r="U77" s="26"/>
      <c r="V77" s="26"/>
      <c r="W77" s="26"/>
      <c r="X77" s="35"/>
      <c r="Y77" s="35"/>
      <c r="Z77" s="35"/>
      <c r="AA77" s="35"/>
      <c r="AB77" s="35"/>
      <c r="AJ77" s="35"/>
    </row>
    <row r="78" spans="1:36" s="25" customFormat="1">
      <c r="A78" s="27">
        <f t="shared" si="3"/>
        <v>70</v>
      </c>
      <c r="B78" s="110">
        <f>Meldeformular!B75</f>
        <v>0</v>
      </c>
      <c r="C78" s="110">
        <f>Meldeformular!C75</f>
        <v>0</v>
      </c>
      <c r="D78" s="61" t="str">
        <f>'allg. Daten'!C8</f>
        <v>Vereinsname</v>
      </c>
      <c r="E78" s="111"/>
      <c r="F78" s="111"/>
      <c r="G78" s="101"/>
      <c r="H78" s="111"/>
      <c r="I78" s="111"/>
      <c r="J78" s="111"/>
      <c r="K78" s="111"/>
      <c r="L78" s="111"/>
      <c r="M78" s="111"/>
      <c r="N78" s="103"/>
      <c r="O78" s="35"/>
      <c r="P78" s="103" t="e">
        <f>SUM(#REF!)</f>
        <v>#REF!</v>
      </c>
      <c r="Q78" s="35" t="e">
        <f t="shared" si="4"/>
        <v>#REF!</v>
      </c>
      <c r="R78" s="103" t="e">
        <f>SUM(#REF!)</f>
        <v>#REF!</v>
      </c>
      <c r="S78" s="26" t="e">
        <f t="shared" si="5"/>
        <v>#REF!</v>
      </c>
      <c r="U78" s="26"/>
      <c r="V78" s="26"/>
      <c r="W78" s="26"/>
      <c r="X78" s="35"/>
      <c r="Y78" s="35"/>
      <c r="Z78" s="35"/>
      <c r="AA78" s="35"/>
      <c r="AB78" s="35"/>
      <c r="AJ78" s="35"/>
    </row>
    <row r="79" spans="1:36" s="25" customFormat="1">
      <c r="A79" s="27">
        <f t="shared" si="3"/>
        <v>71</v>
      </c>
      <c r="B79" s="110">
        <f>Meldeformular!B76</f>
        <v>0</v>
      </c>
      <c r="C79" s="110">
        <f>Meldeformular!C76</f>
        <v>0</v>
      </c>
      <c r="D79" s="61" t="str">
        <f>'allg. Daten'!C8</f>
        <v>Vereinsname</v>
      </c>
      <c r="E79" s="111"/>
      <c r="F79" s="111"/>
      <c r="G79" s="101"/>
      <c r="H79" s="111"/>
      <c r="I79" s="111"/>
      <c r="J79" s="111"/>
      <c r="K79" s="111"/>
      <c r="L79" s="111"/>
      <c r="M79" s="111"/>
      <c r="N79" s="103"/>
      <c r="O79" s="35"/>
      <c r="P79" s="103" t="e">
        <f>SUM(#REF!)</f>
        <v>#REF!</v>
      </c>
      <c r="Q79" s="35" t="e">
        <f t="shared" si="4"/>
        <v>#REF!</v>
      </c>
      <c r="R79" s="103" t="e">
        <f>SUM(#REF!)</f>
        <v>#REF!</v>
      </c>
      <c r="S79" s="26" t="e">
        <f t="shared" si="5"/>
        <v>#REF!</v>
      </c>
      <c r="U79" s="26"/>
      <c r="V79" s="26"/>
      <c r="W79" s="26"/>
      <c r="X79" s="35"/>
      <c r="Y79" s="35"/>
      <c r="Z79" s="35"/>
      <c r="AA79" s="35"/>
      <c r="AB79" s="35"/>
      <c r="AJ79" s="35"/>
    </row>
    <row r="80" spans="1:36" s="25" customFormat="1">
      <c r="A80" s="27">
        <f t="shared" si="3"/>
        <v>72</v>
      </c>
      <c r="B80" s="110">
        <f>Meldeformular!B77</f>
        <v>0</v>
      </c>
      <c r="C80" s="110">
        <f>Meldeformular!C77</f>
        <v>0</v>
      </c>
      <c r="D80" s="61" t="str">
        <f>'allg. Daten'!C8</f>
        <v>Vereinsname</v>
      </c>
      <c r="E80" s="111"/>
      <c r="F80" s="111"/>
      <c r="G80" s="101"/>
      <c r="H80" s="111"/>
      <c r="I80" s="111"/>
      <c r="J80" s="111"/>
      <c r="K80" s="111"/>
      <c r="L80" s="111"/>
      <c r="M80" s="111"/>
      <c r="N80" s="103"/>
      <c r="O80" s="35"/>
      <c r="P80" s="103" t="e">
        <f>SUM(#REF!)</f>
        <v>#REF!</v>
      </c>
      <c r="Q80" s="35" t="e">
        <f t="shared" si="4"/>
        <v>#REF!</v>
      </c>
      <c r="R80" s="103" t="e">
        <f>SUM(#REF!)</f>
        <v>#REF!</v>
      </c>
      <c r="S80" s="26" t="e">
        <f t="shared" si="5"/>
        <v>#REF!</v>
      </c>
      <c r="U80" s="26"/>
      <c r="V80" s="26"/>
      <c r="W80" s="26"/>
      <c r="X80" s="35"/>
      <c r="Y80" s="35"/>
      <c r="Z80" s="35"/>
      <c r="AA80" s="35"/>
      <c r="AB80" s="35"/>
      <c r="AJ80" s="35"/>
    </row>
    <row r="81" spans="1:36" s="25" customFormat="1">
      <c r="A81" s="27">
        <f t="shared" si="3"/>
        <v>73</v>
      </c>
      <c r="B81" s="110">
        <f>Meldeformular!B78</f>
        <v>0</v>
      </c>
      <c r="C81" s="110">
        <f>Meldeformular!C78</f>
        <v>0</v>
      </c>
      <c r="D81" s="61" t="str">
        <f>'allg. Daten'!C8</f>
        <v>Vereinsname</v>
      </c>
      <c r="E81" s="111"/>
      <c r="F81" s="111"/>
      <c r="G81" s="101"/>
      <c r="H81" s="111"/>
      <c r="I81" s="111"/>
      <c r="J81" s="111"/>
      <c r="K81" s="111"/>
      <c r="L81" s="111"/>
      <c r="M81" s="111"/>
      <c r="N81" s="103"/>
      <c r="O81" s="35"/>
      <c r="P81" s="103" t="e">
        <f>SUM(#REF!)</f>
        <v>#REF!</v>
      </c>
      <c r="Q81" s="35" t="e">
        <f t="shared" si="4"/>
        <v>#REF!</v>
      </c>
      <c r="R81" s="103" t="e">
        <f>SUM(#REF!)</f>
        <v>#REF!</v>
      </c>
      <c r="S81" s="26" t="e">
        <f t="shared" si="5"/>
        <v>#REF!</v>
      </c>
      <c r="U81" s="26"/>
      <c r="V81" s="26"/>
      <c r="W81" s="26"/>
      <c r="X81" s="35"/>
      <c r="Y81" s="35"/>
      <c r="Z81" s="35"/>
      <c r="AA81" s="35"/>
      <c r="AB81" s="35"/>
      <c r="AJ81" s="35"/>
    </row>
    <row r="82" spans="1:36" s="25" customFormat="1">
      <c r="A82" s="27">
        <f t="shared" si="3"/>
        <v>74</v>
      </c>
      <c r="B82" s="110">
        <f>Meldeformular!B79</f>
        <v>0</v>
      </c>
      <c r="C82" s="110">
        <f>Meldeformular!C79</f>
        <v>0</v>
      </c>
      <c r="D82" s="61" t="str">
        <f>'allg. Daten'!C8</f>
        <v>Vereinsname</v>
      </c>
      <c r="E82" s="111"/>
      <c r="F82" s="111"/>
      <c r="G82" s="101"/>
      <c r="H82" s="111"/>
      <c r="I82" s="111"/>
      <c r="J82" s="111"/>
      <c r="K82" s="111"/>
      <c r="L82" s="111"/>
      <c r="M82" s="111"/>
      <c r="N82" s="103"/>
      <c r="O82" s="35"/>
      <c r="P82" s="103" t="e">
        <f>SUM(#REF!)</f>
        <v>#REF!</v>
      </c>
      <c r="Q82" s="35" t="e">
        <f t="shared" si="4"/>
        <v>#REF!</v>
      </c>
      <c r="R82" s="103" t="e">
        <f>SUM(#REF!)</f>
        <v>#REF!</v>
      </c>
      <c r="S82" s="26" t="e">
        <f t="shared" si="5"/>
        <v>#REF!</v>
      </c>
      <c r="U82" s="26"/>
      <c r="V82" s="26"/>
      <c r="W82" s="26"/>
      <c r="X82" s="35"/>
      <c r="Y82" s="35"/>
      <c r="Z82" s="35"/>
      <c r="AA82" s="35"/>
      <c r="AB82" s="35"/>
      <c r="AJ82" s="35"/>
    </row>
    <row r="83" spans="1:36" s="25" customFormat="1">
      <c r="A83" s="27">
        <f t="shared" si="3"/>
        <v>75</v>
      </c>
      <c r="B83" s="110">
        <f>Meldeformular!B80</f>
        <v>0</v>
      </c>
      <c r="C83" s="110">
        <f>Meldeformular!C80</f>
        <v>0</v>
      </c>
      <c r="D83" s="61" t="str">
        <f>'allg. Daten'!C8</f>
        <v>Vereinsname</v>
      </c>
      <c r="E83" s="111"/>
      <c r="F83" s="111"/>
      <c r="G83" s="101"/>
      <c r="H83" s="111"/>
      <c r="I83" s="111"/>
      <c r="J83" s="111"/>
      <c r="K83" s="111"/>
      <c r="L83" s="111"/>
      <c r="M83" s="111"/>
      <c r="N83" s="103"/>
      <c r="O83" s="35"/>
      <c r="P83" s="103" t="e">
        <f>SUM(#REF!)</f>
        <v>#REF!</v>
      </c>
      <c r="Q83" s="35" t="e">
        <f t="shared" si="4"/>
        <v>#REF!</v>
      </c>
      <c r="R83" s="103" t="e">
        <f>SUM(#REF!)</f>
        <v>#REF!</v>
      </c>
      <c r="S83" s="26" t="e">
        <f t="shared" si="5"/>
        <v>#REF!</v>
      </c>
      <c r="U83" s="26"/>
      <c r="V83" s="26"/>
      <c r="W83" s="26"/>
      <c r="X83" s="35"/>
      <c r="Y83" s="35"/>
      <c r="Z83" s="35"/>
      <c r="AA83" s="35"/>
      <c r="AB83" s="35"/>
      <c r="AJ83" s="35"/>
    </row>
    <row r="84" spans="1:36" s="25" customFormat="1">
      <c r="A84" s="27">
        <f t="shared" si="3"/>
        <v>76</v>
      </c>
      <c r="B84" s="110">
        <f>Meldeformular!B81</f>
        <v>0</v>
      </c>
      <c r="C84" s="110">
        <f>Meldeformular!C81</f>
        <v>0</v>
      </c>
      <c r="D84" s="61" t="str">
        <f>'allg. Daten'!C8</f>
        <v>Vereinsname</v>
      </c>
      <c r="E84" s="111"/>
      <c r="F84" s="111"/>
      <c r="G84" s="101"/>
      <c r="H84" s="111"/>
      <c r="I84" s="111"/>
      <c r="J84" s="111"/>
      <c r="K84" s="111"/>
      <c r="L84" s="111"/>
      <c r="M84" s="111"/>
      <c r="N84" s="103"/>
      <c r="O84" s="35"/>
      <c r="P84" s="103" t="e">
        <f>SUM(#REF!)</f>
        <v>#REF!</v>
      </c>
      <c r="Q84" s="35" t="e">
        <f t="shared" si="4"/>
        <v>#REF!</v>
      </c>
      <c r="R84" s="103" t="e">
        <f>SUM(#REF!)</f>
        <v>#REF!</v>
      </c>
      <c r="S84" s="26" t="e">
        <f t="shared" si="5"/>
        <v>#REF!</v>
      </c>
      <c r="U84" s="26"/>
      <c r="V84" s="26"/>
      <c r="W84" s="26"/>
      <c r="X84" s="35"/>
      <c r="Y84" s="35"/>
      <c r="Z84" s="35"/>
      <c r="AA84" s="35"/>
      <c r="AB84" s="35"/>
      <c r="AJ84" s="35"/>
    </row>
    <row r="85" spans="1:36" s="25" customFormat="1">
      <c r="A85" s="27">
        <f t="shared" si="3"/>
        <v>77</v>
      </c>
      <c r="B85" s="110">
        <f>Meldeformular!B82</f>
        <v>0</v>
      </c>
      <c r="C85" s="110">
        <f>Meldeformular!C82</f>
        <v>0</v>
      </c>
      <c r="D85" s="61" t="str">
        <f>'allg. Daten'!C8</f>
        <v>Vereinsname</v>
      </c>
      <c r="E85" s="111"/>
      <c r="F85" s="111"/>
      <c r="G85" s="101"/>
      <c r="H85" s="111"/>
      <c r="I85" s="111"/>
      <c r="J85" s="111"/>
      <c r="K85" s="111"/>
      <c r="L85" s="111"/>
      <c r="M85" s="111"/>
      <c r="N85" s="103"/>
      <c r="O85" s="35"/>
      <c r="P85" s="103" t="e">
        <f>SUM(#REF!)</f>
        <v>#REF!</v>
      </c>
      <c r="Q85" s="35" t="e">
        <f t="shared" si="4"/>
        <v>#REF!</v>
      </c>
      <c r="R85" s="103" t="e">
        <f>SUM(#REF!)</f>
        <v>#REF!</v>
      </c>
      <c r="S85" s="26" t="e">
        <f t="shared" si="5"/>
        <v>#REF!</v>
      </c>
      <c r="U85" s="26"/>
      <c r="V85" s="26"/>
      <c r="W85" s="26"/>
      <c r="X85" s="35"/>
      <c r="Y85" s="35"/>
      <c r="Z85" s="35"/>
      <c r="AA85" s="35"/>
      <c r="AB85" s="35"/>
      <c r="AJ85" s="35"/>
    </row>
    <row r="86" spans="1:36" s="25" customFormat="1">
      <c r="A86" s="27">
        <f t="shared" si="3"/>
        <v>78</v>
      </c>
      <c r="B86" s="110">
        <f>Meldeformular!B83</f>
        <v>0</v>
      </c>
      <c r="C86" s="110">
        <f>Meldeformular!C83</f>
        <v>0</v>
      </c>
      <c r="D86" s="61" t="str">
        <f>'allg. Daten'!C8</f>
        <v>Vereinsname</v>
      </c>
      <c r="E86" s="111"/>
      <c r="F86" s="111"/>
      <c r="G86" s="101"/>
      <c r="H86" s="111"/>
      <c r="I86" s="111"/>
      <c r="J86" s="111"/>
      <c r="K86" s="111"/>
      <c r="L86" s="111"/>
      <c r="M86" s="111"/>
      <c r="N86" s="103"/>
      <c r="O86" s="35"/>
      <c r="P86" s="103" t="e">
        <f>SUM(#REF!)</f>
        <v>#REF!</v>
      </c>
      <c r="Q86" s="35" t="e">
        <f t="shared" si="4"/>
        <v>#REF!</v>
      </c>
      <c r="R86" s="103" t="e">
        <f>SUM(#REF!)</f>
        <v>#REF!</v>
      </c>
      <c r="S86" s="26" t="e">
        <f t="shared" si="5"/>
        <v>#REF!</v>
      </c>
      <c r="U86" s="26"/>
      <c r="V86" s="26"/>
      <c r="W86" s="26"/>
      <c r="X86" s="35"/>
      <c r="Y86" s="35"/>
      <c r="Z86" s="35"/>
      <c r="AA86" s="35"/>
      <c r="AB86" s="35"/>
      <c r="AJ86" s="35"/>
    </row>
    <row r="87" spans="1:36" s="25" customFormat="1">
      <c r="A87" s="27">
        <f t="shared" si="3"/>
        <v>79</v>
      </c>
      <c r="B87" s="110">
        <f>Meldeformular!B84</f>
        <v>0</v>
      </c>
      <c r="C87" s="110">
        <f>Meldeformular!C84</f>
        <v>0</v>
      </c>
      <c r="D87" s="61" t="str">
        <f>'allg. Daten'!C8</f>
        <v>Vereinsname</v>
      </c>
      <c r="E87" s="111"/>
      <c r="F87" s="111"/>
      <c r="G87" s="101"/>
      <c r="H87" s="111"/>
      <c r="I87" s="111"/>
      <c r="J87" s="111"/>
      <c r="K87" s="111"/>
      <c r="L87" s="111"/>
      <c r="M87" s="111"/>
      <c r="N87" s="103"/>
      <c r="O87" s="35"/>
      <c r="P87" s="103" t="e">
        <f>SUM(#REF!)</f>
        <v>#REF!</v>
      </c>
      <c r="Q87" s="35" t="e">
        <f t="shared" si="4"/>
        <v>#REF!</v>
      </c>
      <c r="R87" s="103" t="e">
        <f>SUM(#REF!)</f>
        <v>#REF!</v>
      </c>
      <c r="S87" s="26" t="e">
        <f t="shared" si="5"/>
        <v>#REF!</v>
      </c>
      <c r="U87" s="26"/>
      <c r="V87" s="26"/>
      <c r="W87" s="26"/>
      <c r="X87" s="35"/>
      <c r="Y87" s="35"/>
      <c r="Z87" s="35"/>
      <c r="AA87" s="35"/>
      <c r="AB87" s="35"/>
      <c r="AJ87" s="35"/>
    </row>
    <row r="88" spans="1:36" s="25" customFormat="1">
      <c r="A88" s="27">
        <f t="shared" si="3"/>
        <v>80</v>
      </c>
      <c r="B88" s="110">
        <f>Meldeformular!B85</f>
        <v>0</v>
      </c>
      <c r="C88" s="110">
        <f>Meldeformular!C85</f>
        <v>0</v>
      </c>
      <c r="D88" s="61" t="str">
        <f>'allg. Daten'!C8</f>
        <v>Vereinsname</v>
      </c>
      <c r="E88" s="111"/>
      <c r="F88" s="111"/>
      <c r="G88" s="101"/>
      <c r="H88" s="111"/>
      <c r="I88" s="111"/>
      <c r="J88" s="111"/>
      <c r="K88" s="111"/>
      <c r="L88" s="111"/>
      <c r="M88" s="111"/>
      <c r="N88" s="103"/>
      <c r="O88" s="35"/>
      <c r="P88" s="103" t="e">
        <f>SUM(#REF!)</f>
        <v>#REF!</v>
      </c>
      <c r="Q88" s="35" t="e">
        <f t="shared" si="4"/>
        <v>#REF!</v>
      </c>
      <c r="R88" s="103" t="e">
        <f>SUM(#REF!)</f>
        <v>#REF!</v>
      </c>
      <c r="S88" s="26" t="e">
        <f t="shared" si="5"/>
        <v>#REF!</v>
      </c>
      <c r="U88" s="26"/>
      <c r="V88" s="26"/>
      <c r="W88" s="26"/>
      <c r="X88" s="35"/>
      <c r="Y88" s="35"/>
      <c r="Z88" s="35"/>
      <c r="AA88" s="35"/>
      <c r="AB88" s="35"/>
      <c r="AJ88" s="35"/>
    </row>
    <row r="89" spans="1:36" s="25" customFormat="1">
      <c r="A89" s="27">
        <f t="shared" si="3"/>
        <v>81</v>
      </c>
      <c r="B89" s="110">
        <f>Meldeformular!B86</f>
        <v>0</v>
      </c>
      <c r="C89" s="110">
        <f>Meldeformular!C86</f>
        <v>0</v>
      </c>
      <c r="D89" s="61" t="str">
        <f>'allg. Daten'!C8</f>
        <v>Vereinsname</v>
      </c>
      <c r="E89" s="111"/>
      <c r="F89" s="111"/>
      <c r="G89" s="101"/>
      <c r="H89" s="111"/>
      <c r="I89" s="111"/>
      <c r="J89" s="111"/>
      <c r="K89" s="111"/>
      <c r="L89" s="111"/>
      <c r="M89" s="111"/>
      <c r="N89" s="103"/>
      <c r="O89" s="35"/>
      <c r="P89" s="103" t="e">
        <f>SUM(#REF!)</f>
        <v>#REF!</v>
      </c>
      <c r="Q89" s="35" t="e">
        <f t="shared" si="4"/>
        <v>#REF!</v>
      </c>
      <c r="R89" s="103" t="e">
        <f>SUM(#REF!)</f>
        <v>#REF!</v>
      </c>
      <c r="S89" s="26" t="e">
        <f t="shared" si="5"/>
        <v>#REF!</v>
      </c>
      <c r="U89" s="26"/>
      <c r="V89" s="26"/>
      <c r="W89" s="26"/>
      <c r="X89" s="35"/>
      <c r="Y89" s="35"/>
      <c r="Z89" s="35"/>
      <c r="AA89" s="35"/>
      <c r="AB89" s="35"/>
      <c r="AJ89" s="35"/>
    </row>
    <row r="90" spans="1:36" s="25" customFormat="1">
      <c r="A90" s="27">
        <f t="shared" si="3"/>
        <v>82</v>
      </c>
      <c r="B90" s="110">
        <f>Meldeformular!B87</f>
        <v>0</v>
      </c>
      <c r="C90" s="110">
        <f>Meldeformular!C87</f>
        <v>0</v>
      </c>
      <c r="D90" s="61" t="str">
        <f>'allg. Daten'!C8</f>
        <v>Vereinsname</v>
      </c>
      <c r="E90" s="111"/>
      <c r="F90" s="111"/>
      <c r="G90" s="101"/>
      <c r="H90" s="111"/>
      <c r="I90" s="111"/>
      <c r="J90" s="111"/>
      <c r="K90" s="111"/>
      <c r="L90" s="111"/>
      <c r="M90" s="111"/>
      <c r="N90" s="103"/>
      <c r="O90" s="35"/>
      <c r="P90" s="103" t="e">
        <f>SUM(#REF!)</f>
        <v>#REF!</v>
      </c>
      <c r="Q90" s="35" t="e">
        <f t="shared" si="4"/>
        <v>#REF!</v>
      </c>
      <c r="R90" s="103" t="e">
        <f>SUM(#REF!)</f>
        <v>#REF!</v>
      </c>
      <c r="S90" s="26" t="e">
        <f t="shared" si="5"/>
        <v>#REF!</v>
      </c>
      <c r="U90" s="26"/>
      <c r="V90" s="26"/>
      <c r="W90" s="26"/>
      <c r="X90" s="35"/>
      <c r="Y90" s="35"/>
      <c r="Z90" s="35"/>
      <c r="AA90" s="35"/>
      <c r="AB90" s="35"/>
      <c r="AJ90" s="35"/>
    </row>
    <row r="91" spans="1:36" s="25" customFormat="1">
      <c r="A91" s="27">
        <f t="shared" si="3"/>
        <v>83</v>
      </c>
      <c r="B91" s="110">
        <f>Meldeformular!B88</f>
        <v>0</v>
      </c>
      <c r="C91" s="110">
        <f>Meldeformular!C88</f>
        <v>0</v>
      </c>
      <c r="D91" s="61" t="str">
        <f>'allg. Daten'!C8</f>
        <v>Vereinsname</v>
      </c>
      <c r="E91" s="111"/>
      <c r="F91" s="111"/>
      <c r="G91" s="101"/>
      <c r="H91" s="111"/>
      <c r="I91" s="111"/>
      <c r="J91" s="111"/>
      <c r="K91" s="111"/>
      <c r="L91" s="111"/>
      <c r="M91" s="111"/>
      <c r="N91" s="103"/>
      <c r="O91" s="35"/>
      <c r="P91" s="103" t="e">
        <f>SUM(#REF!)</f>
        <v>#REF!</v>
      </c>
      <c r="Q91" s="35" t="e">
        <f t="shared" si="4"/>
        <v>#REF!</v>
      </c>
      <c r="R91" s="103" t="e">
        <f>SUM(#REF!)</f>
        <v>#REF!</v>
      </c>
      <c r="S91" s="26" t="e">
        <f t="shared" si="5"/>
        <v>#REF!</v>
      </c>
      <c r="U91" s="26"/>
      <c r="V91" s="26"/>
      <c r="W91" s="26"/>
      <c r="X91" s="35"/>
      <c r="Y91" s="35"/>
      <c r="Z91" s="35"/>
      <c r="AA91" s="35"/>
      <c r="AB91" s="35"/>
      <c r="AJ91" s="35"/>
    </row>
    <row r="92" spans="1:36" s="25" customFormat="1">
      <c r="A92" s="27">
        <f t="shared" si="3"/>
        <v>84</v>
      </c>
      <c r="B92" s="110">
        <f>Meldeformular!B89</f>
        <v>0</v>
      </c>
      <c r="C92" s="110">
        <f>Meldeformular!C89</f>
        <v>0</v>
      </c>
      <c r="D92" s="61" t="str">
        <f>'allg. Daten'!C8</f>
        <v>Vereinsname</v>
      </c>
      <c r="E92" s="111"/>
      <c r="F92" s="111"/>
      <c r="G92" s="101"/>
      <c r="H92" s="111"/>
      <c r="I92" s="111"/>
      <c r="J92" s="111"/>
      <c r="K92" s="111"/>
      <c r="L92" s="111"/>
      <c r="M92" s="111"/>
      <c r="N92" s="103"/>
      <c r="O92" s="35"/>
      <c r="P92" s="103" t="e">
        <f>SUM(#REF!)</f>
        <v>#REF!</v>
      </c>
      <c r="Q92" s="35" t="e">
        <f t="shared" si="4"/>
        <v>#REF!</v>
      </c>
      <c r="R92" s="103" t="e">
        <f>SUM(#REF!)</f>
        <v>#REF!</v>
      </c>
      <c r="S92" s="26" t="e">
        <f t="shared" si="5"/>
        <v>#REF!</v>
      </c>
      <c r="U92" s="26"/>
      <c r="V92" s="26"/>
      <c r="W92" s="26"/>
      <c r="X92" s="35"/>
      <c r="Y92" s="35"/>
      <c r="Z92" s="35"/>
      <c r="AA92" s="35"/>
      <c r="AB92" s="35"/>
      <c r="AJ92" s="35"/>
    </row>
    <row r="93" spans="1:36" s="25" customFormat="1">
      <c r="A93" s="27">
        <f t="shared" si="3"/>
        <v>85</v>
      </c>
      <c r="B93" s="110">
        <f>Meldeformular!B90</f>
        <v>0</v>
      </c>
      <c r="C93" s="110">
        <f>Meldeformular!C90</f>
        <v>0</v>
      </c>
      <c r="D93" s="61" t="str">
        <f>'allg. Daten'!C8</f>
        <v>Vereinsname</v>
      </c>
      <c r="E93" s="111"/>
      <c r="F93" s="111"/>
      <c r="G93" s="101"/>
      <c r="H93" s="111"/>
      <c r="I93" s="111"/>
      <c r="J93" s="111"/>
      <c r="K93" s="111"/>
      <c r="L93" s="111"/>
      <c r="M93" s="111"/>
      <c r="N93" s="103"/>
      <c r="O93" s="35"/>
      <c r="P93" s="103" t="e">
        <f>SUM(#REF!)</f>
        <v>#REF!</v>
      </c>
      <c r="Q93" s="35" t="e">
        <f t="shared" si="4"/>
        <v>#REF!</v>
      </c>
      <c r="R93" s="103" t="e">
        <f>SUM(#REF!)</f>
        <v>#REF!</v>
      </c>
      <c r="S93" s="26" t="e">
        <f t="shared" si="5"/>
        <v>#REF!</v>
      </c>
      <c r="U93" s="26"/>
      <c r="V93" s="26"/>
      <c r="W93" s="26"/>
      <c r="X93" s="35"/>
      <c r="Y93" s="35"/>
      <c r="Z93" s="35"/>
      <c r="AA93" s="35"/>
      <c r="AB93" s="35"/>
      <c r="AJ93" s="35"/>
    </row>
    <row r="94" spans="1:36" s="25" customFormat="1">
      <c r="A94" s="27">
        <f t="shared" si="3"/>
        <v>86</v>
      </c>
      <c r="B94" s="110">
        <f>Meldeformular!B91</f>
        <v>0</v>
      </c>
      <c r="C94" s="110">
        <f>Meldeformular!C91</f>
        <v>0</v>
      </c>
      <c r="D94" s="61" t="str">
        <f>'allg. Daten'!C8</f>
        <v>Vereinsname</v>
      </c>
      <c r="E94" s="111"/>
      <c r="F94" s="111"/>
      <c r="G94" s="101"/>
      <c r="H94" s="111"/>
      <c r="I94" s="111"/>
      <c r="J94" s="111"/>
      <c r="K94" s="111"/>
      <c r="L94" s="111"/>
      <c r="M94" s="111"/>
      <c r="N94" s="103"/>
      <c r="O94" s="35"/>
      <c r="P94" s="103" t="e">
        <f>SUM(#REF!)</f>
        <v>#REF!</v>
      </c>
      <c r="Q94" s="35" t="e">
        <f t="shared" si="4"/>
        <v>#REF!</v>
      </c>
      <c r="R94" s="103" t="e">
        <f>SUM(#REF!)</f>
        <v>#REF!</v>
      </c>
      <c r="S94" s="26" t="e">
        <f t="shared" si="5"/>
        <v>#REF!</v>
      </c>
      <c r="U94" s="26"/>
      <c r="V94" s="26"/>
      <c r="W94" s="26"/>
      <c r="X94" s="35"/>
      <c r="Y94" s="35"/>
      <c r="Z94" s="35"/>
      <c r="AA94" s="35"/>
      <c r="AB94" s="35"/>
      <c r="AJ94" s="35"/>
    </row>
    <row r="95" spans="1:36" s="25" customFormat="1">
      <c r="A95" s="27">
        <f t="shared" si="3"/>
        <v>87</v>
      </c>
      <c r="B95" s="110">
        <f>Meldeformular!B92</f>
        <v>0</v>
      </c>
      <c r="C95" s="110">
        <f>Meldeformular!C92</f>
        <v>0</v>
      </c>
      <c r="D95" s="61" t="str">
        <f>'allg. Daten'!C8</f>
        <v>Vereinsname</v>
      </c>
      <c r="E95" s="111"/>
      <c r="F95" s="111"/>
      <c r="G95" s="101"/>
      <c r="H95" s="111"/>
      <c r="I95" s="111"/>
      <c r="J95" s="111"/>
      <c r="K95" s="111"/>
      <c r="L95" s="111"/>
      <c r="M95" s="111"/>
      <c r="N95" s="103"/>
      <c r="O95" s="35"/>
      <c r="P95" s="103" t="e">
        <f>SUM(#REF!)</f>
        <v>#REF!</v>
      </c>
      <c r="Q95" s="35" t="e">
        <f t="shared" si="4"/>
        <v>#REF!</v>
      </c>
      <c r="R95" s="103" t="e">
        <f>SUM(#REF!)</f>
        <v>#REF!</v>
      </c>
      <c r="S95" s="26" t="e">
        <f t="shared" si="5"/>
        <v>#REF!</v>
      </c>
      <c r="U95" s="26"/>
      <c r="V95" s="26"/>
      <c r="W95" s="26"/>
      <c r="X95" s="35"/>
      <c r="Y95" s="35"/>
      <c r="Z95" s="35"/>
      <c r="AA95" s="35"/>
      <c r="AB95" s="35"/>
      <c r="AJ95" s="35"/>
    </row>
    <row r="96" spans="1:36" s="25" customFormat="1">
      <c r="A96" s="27">
        <f t="shared" si="3"/>
        <v>88</v>
      </c>
      <c r="B96" s="110">
        <f>Meldeformular!B93</f>
        <v>0</v>
      </c>
      <c r="C96" s="110">
        <f>Meldeformular!C93</f>
        <v>0</v>
      </c>
      <c r="D96" s="61" t="str">
        <f>'allg. Daten'!C8</f>
        <v>Vereinsname</v>
      </c>
      <c r="E96" s="111"/>
      <c r="F96" s="111"/>
      <c r="G96" s="101"/>
      <c r="H96" s="111"/>
      <c r="I96" s="111"/>
      <c r="J96" s="111"/>
      <c r="K96" s="111"/>
      <c r="L96" s="111"/>
      <c r="M96" s="111"/>
      <c r="N96" s="103"/>
      <c r="O96" s="35"/>
      <c r="P96" s="103" t="e">
        <f>SUM(#REF!)</f>
        <v>#REF!</v>
      </c>
      <c r="Q96" s="35" t="e">
        <f t="shared" si="4"/>
        <v>#REF!</v>
      </c>
      <c r="R96" s="103" t="e">
        <f>SUM(#REF!)</f>
        <v>#REF!</v>
      </c>
      <c r="S96" s="26" t="e">
        <f t="shared" si="5"/>
        <v>#REF!</v>
      </c>
      <c r="U96" s="26"/>
      <c r="V96" s="26"/>
      <c r="W96" s="26"/>
      <c r="X96" s="35"/>
      <c r="Y96" s="35"/>
      <c r="Z96" s="35"/>
      <c r="AA96" s="35"/>
      <c r="AB96" s="35"/>
      <c r="AJ96" s="35"/>
    </row>
    <row r="97" spans="1:36" s="25" customFormat="1">
      <c r="A97" s="27">
        <f t="shared" si="3"/>
        <v>89</v>
      </c>
      <c r="B97" s="110">
        <f>Meldeformular!B94</f>
        <v>0</v>
      </c>
      <c r="C97" s="110">
        <f>Meldeformular!C94</f>
        <v>0</v>
      </c>
      <c r="D97" s="61" t="str">
        <f>'allg. Daten'!C8</f>
        <v>Vereinsname</v>
      </c>
      <c r="E97" s="111"/>
      <c r="F97" s="111"/>
      <c r="G97" s="101"/>
      <c r="H97" s="111"/>
      <c r="I97" s="111"/>
      <c r="J97" s="111"/>
      <c r="K97" s="111"/>
      <c r="L97" s="111"/>
      <c r="M97" s="111"/>
      <c r="N97" s="103"/>
      <c r="O97" s="35"/>
      <c r="P97" s="103" t="e">
        <f>SUM(#REF!)</f>
        <v>#REF!</v>
      </c>
      <c r="Q97" s="35" t="e">
        <f t="shared" si="4"/>
        <v>#REF!</v>
      </c>
      <c r="R97" s="103" t="e">
        <f>SUM(#REF!)</f>
        <v>#REF!</v>
      </c>
      <c r="S97" s="26" t="e">
        <f t="shared" si="5"/>
        <v>#REF!</v>
      </c>
      <c r="U97" s="26"/>
      <c r="V97" s="26"/>
      <c r="W97" s="26"/>
      <c r="X97" s="35"/>
      <c r="Y97" s="35"/>
      <c r="Z97" s="35"/>
      <c r="AA97" s="35"/>
      <c r="AB97" s="35"/>
      <c r="AJ97" s="35"/>
    </row>
    <row r="98" spans="1:36" s="25" customFormat="1">
      <c r="A98" s="27">
        <f t="shared" si="3"/>
        <v>90</v>
      </c>
      <c r="B98" s="110">
        <f>Meldeformular!B95</f>
        <v>0</v>
      </c>
      <c r="C98" s="110">
        <f>Meldeformular!C95</f>
        <v>0</v>
      </c>
      <c r="D98" s="61" t="str">
        <f>'allg. Daten'!C8</f>
        <v>Vereinsname</v>
      </c>
      <c r="E98" s="111"/>
      <c r="F98" s="111"/>
      <c r="G98" s="101"/>
      <c r="H98" s="111"/>
      <c r="I98" s="111"/>
      <c r="J98" s="111"/>
      <c r="K98" s="111"/>
      <c r="L98" s="111"/>
      <c r="M98" s="111"/>
      <c r="N98" s="103"/>
      <c r="O98" s="35"/>
      <c r="P98" s="103" t="e">
        <f>SUM(#REF!)</f>
        <v>#REF!</v>
      </c>
      <c r="Q98" s="35" t="e">
        <f t="shared" si="4"/>
        <v>#REF!</v>
      </c>
      <c r="R98" s="103" t="e">
        <f>SUM(#REF!)</f>
        <v>#REF!</v>
      </c>
      <c r="S98" s="26" t="e">
        <f t="shared" si="5"/>
        <v>#REF!</v>
      </c>
      <c r="U98" s="26"/>
      <c r="V98" s="26"/>
      <c r="W98" s="26"/>
      <c r="X98" s="35"/>
      <c r="Y98" s="35"/>
      <c r="Z98" s="35"/>
      <c r="AA98" s="35"/>
      <c r="AB98" s="35"/>
      <c r="AJ98" s="35"/>
    </row>
    <row r="99" spans="1:36" s="25" customFormat="1">
      <c r="A99" s="27">
        <f t="shared" si="3"/>
        <v>91</v>
      </c>
      <c r="B99" s="110">
        <f>Meldeformular!B96</f>
        <v>0</v>
      </c>
      <c r="C99" s="110">
        <f>Meldeformular!C96</f>
        <v>0</v>
      </c>
      <c r="D99" s="61" t="str">
        <f>'allg. Daten'!C8</f>
        <v>Vereinsname</v>
      </c>
      <c r="E99" s="111"/>
      <c r="F99" s="111"/>
      <c r="G99" s="101"/>
      <c r="H99" s="111"/>
      <c r="I99" s="111"/>
      <c r="J99" s="111"/>
      <c r="K99" s="111"/>
      <c r="L99" s="111"/>
      <c r="M99" s="111"/>
      <c r="N99" s="103"/>
      <c r="O99" s="35"/>
      <c r="P99" s="103" t="e">
        <f>SUM(#REF!)</f>
        <v>#REF!</v>
      </c>
      <c r="Q99" s="35" t="e">
        <f t="shared" si="4"/>
        <v>#REF!</v>
      </c>
      <c r="R99" s="103" t="e">
        <f>SUM(#REF!)</f>
        <v>#REF!</v>
      </c>
      <c r="S99" s="26" t="e">
        <f t="shared" si="5"/>
        <v>#REF!</v>
      </c>
      <c r="U99" s="26"/>
      <c r="V99" s="26"/>
      <c r="W99" s="26"/>
      <c r="X99" s="35"/>
      <c r="Y99" s="35"/>
      <c r="Z99" s="35"/>
      <c r="AA99" s="35"/>
      <c r="AB99" s="35"/>
      <c r="AJ99" s="35"/>
    </row>
    <row r="100" spans="1:36" s="25" customFormat="1">
      <c r="A100" s="27">
        <f t="shared" si="3"/>
        <v>92</v>
      </c>
      <c r="B100" s="110">
        <f>Meldeformular!B97</f>
        <v>0</v>
      </c>
      <c r="C100" s="110">
        <f>Meldeformular!C97</f>
        <v>0</v>
      </c>
      <c r="D100" s="61" t="str">
        <f>'allg. Daten'!C8</f>
        <v>Vereinsname</v>
      </c>
      <c r="E100" s="111"/>
      <c r="F100" s="111"/>
      <c r="G100" s="101"/>
      <c r="H100" s="111"/>
      <c r="I100" s="111"/>
      <c r="J100" s="111"/>
      <c r="K100" s="111"/>
      <c r="L100" s="111"/>
      <c r="M100" s="111"/>
      <c r="N100" s="103"/>
      <c r="O100" s="35"/>
      <c r="P100" s="103" t="e">
        <f>SUM(#REF!)</f>
        <v>#REF!</v>
      </c>
      <c r="Q100" s="35" t="e">
        <f t="shared" si="4"/>
        <v>#REF!</v>
      </c>
      <c r="R100" s="103" t="e">
        <f>SUM(#REF!)</f>
        <v>#REF!</v>
      </c>
      <c r="S100" s="26" t="e">
        <f t="shared" si="5"/>
        <v>#REF!</v>
      </c>
      <c r="U100" s="26"/>
      <c r="V100" s="26"/>
      <c r="W100" s="26"/>
      <c r="X100" s="35"/>
      <c r="Y100" s="35"/>
      <c r="Z100" s="35"/>
      <c r="AA100" s="35"/>
      <c r="AB100" s="35"/>
      <c r="AJ100" s="35"/>
    </row>
    <row r="101" spans="1:36" s="25" customFormat="1">
      <c r="A101" s="27">
        <f t="shared" si="3"/>
        <v>93</v>
      </c>
      <c r="B101" s="110">
        <f>Meldeformular!B98</f>
        <v>0</v>
      </c>
      <c r="C101" s="110">
        <f>Meldeformular!C98</f>
        <v>0</v>
      </c>
      <c r="D101" s="61" t="str">
        <f>'allg. Daten'!C8</f>
        <v>Vereinsname</v>
      </c>
      <c r="E101" s="111"/>
      <c r="F101" s="111"/>
      <c r="G101" s="101"/>
      <c r="H101" s="111"/>
      <c r="I101" s="111"/>
      <c r="J101" s="111"/>
      <c r="K101" s="111"/>
      <c r="L101" s="111"/>
      <c r="M101" s="111"/>
      <c r="N101" s="103"/>
      <c r="O101" s="35"/>
      <c r="P101" s="103" t="e">
        <f>SUM(#REF!)</f>
        <v>#REF!</v>
      </c>
      <c r="Q101" s="35" t="e">
        <f t="shared" si="4"/>
        <v>#REF!</v>
      </c>
      <c r="R101" s="103" t="e">
        <f>SUM(#REF!)</f>
        <v>#REF!</v>
      </c>
      <c r="S101" s="26" t="e">
        <f t="shared" si="5"/>
        <v>#REF!</v>
      </c>
      <c r="U101" s="26"/>
      <c r="V101" s="26"/>
      <c r="W101" s="26"/>
      <c r="X101" s="35"/>
      <c r="Y101" s="35"/>
      <c r="Z101" s="35"/>
      <c r="AA101" s="35"/>
      <c r="AB101" s="35"/>
      <c r="AJ101" s="35"/>
    </row>
    <row r="102" spans="1:36" s="25" customFormat="1">
      <c r="A102" s="27">
        <f t="shared" si="3"/>
        <v>94</v>
      </c>
      <c r="B102" s="110">
        <f>Meldeformular!B99</f>
        <v>0</v>
      </c>
      <c r="C102" s="110">
        <f>Meldeformular!C99</f>
        <v>0</v>
      </c>
      <c r="D102" s="61" t="str">
        <f>'allg. Daten'!C8</f>
        <v>Vereinsname</v>
      </c>
      <c r="E102" s="111"/>
      <c r="F102" s="111"/>
      <c r="G102" s="101"/>
      <c r="H102" s="111"/>
      <c r="I102" s="111"/>
      <c r="J102" s="111"/>
      <c r="K102" s="111"/>
      <c r="L102" s="111"/>
      <c r="M102" s="111"/>
      <c r="N102" s="103"/>
      <c r="O102" s="35"/>
      <c r="P102" s="103" t="e">
        <f>SUM(#REF!)</f>
        <v>#REF!</v>
      </c>
      <c r="Q102" s="35" t="e">
        <f t="shared" si="4"/>
        <v>#REF!</v>
      </c>
      <c r="R102" s="103" t="e">
        <f>SUM(#REF!)</f>
        <v>#REF!</v>
      </c>
      <c r="S102" s="26" t="e">
        <f t="shared" si="5"/>
        <v>#REF!</v>
      </c>
      <c r="U102" s="26"/>
      <c r="V102" s="26"/>
      <c r="W102" s="26"/>
      <c r="X102" s="35"/>
      <c r="Y102" s="35"/>
      <c r="Z102" s="35"/>
      <c r="AA102" s="35"/>
      <c r="AB102" s="35"/>
      <c r="AJ102" s="35"/>
    </row>
    <row r="103" spans="1:36" s="25" customFormat="1">
      <c r="A103" s="27">
        <f t="shared" si="3"/>
        <v>95</v>
      </c>
      <c r="B103" s="110">
        <f>Meldeformular!B100</f>
        <v>0</v>
      </c>
      <c r="C103" s="110">
        <f>Meldeformular!C100</f>
        <v>0</v>
      </c>
      <c r="D103" s="61" t="str">
        <f>'allg. Daten'!C8</f>
        <v>Vereinsname</v>
      </c>
      <c r="E103" s="111"/>
      <c r="F103" s="111"/>
      <c r="G103" s="101"/>
      <c r="H103" s="111"/>
      <c r="I103" s="111"/>
      <c r="J103" s="111"/>
      <c r="K103" s="111"/>
      <c r="L103" s="111"/>
      <c r="M103" s="111"/>
      <c r="N103" s="103"/>
      <c r="O103" s="35"/>
      <c r="P103" s="103" t="e">
        <f>SUM(#REF!)</f>
        <v>#REF!</v>
      </c>
      <c r="Q103" s="35" t="e">
        <f t="shared" si="4"/>
        <v>#REF!</v>
      </c>
      <c r="R103" s="103" t="e">
        <f>SUM(#REF!)</f>
        <v>#REF!</v>
      </c>
      <c r="S103" s="26" t="e">
        <f t="shared" si="5"/>
        <v>#REF!</v>
      </c>
      <c r="U103" s="26"/>
      <c r="V103" s="26"/>
      <c r="W103" s="26"/>
      <c r="X103" s="35"/>
      <c r="Y103" s="35"/>
      <c r="Z103" s="35"/>
      <c r="AA103" s="35"/>
      <c r="AB103" s="35"/>
      <c r="AJ103" s="35"/>
    </row>
    <row r="104" spans="1:36" s="25" customFormat="1">
      <c r="A104" s="27">
        <f t="shared" si="3"/>
        <v>96</v>
      </c>
      <c r="B104" s="110">
        <f>Meldeformular!B101</f>
        <v>0</v>
      </c>
      <c r="C104" s="110">
        <f>Meldeformular!C101</f>
        <v>0</v>
      </c>
      <c r="D104" s="61" t="str">
        <f>'allg. Daten'!C8</f>
        <v>Vereinsname</v>
      </c>
      <c r="E104" s="111"/>
      <c r="F104" s="111"/>
      <c r="G104" s="101"/>
      <c r="H104" s="111"/>
      <c r="I104" s="111"/>
      <c r="J104" s="111"/>
      <c r="K104" s="111"/>
      <c r="L104" s="111"/>
      <c r="M104" s="111"/>
      <c r="N104" s="103"/>
      <c r="O104" s="35"/>
      <c r="P104" s="103" t="e">
        <f>SUM(#REF!)</f>
        <v>#REF!</v>
      </c>
      <c r="Q104" s="35" t="e">
        <f t="shared" si="4"/>
        <v>#REF!</v>
      </c>
      <c r="R104" s="103" t="e">
        <f>SUM(#REF!)</f>
        <v>#REF!</v>
      </c>
      <c r="S104" s="26" t="e">
        <f t="shared" si="5"/>
        <v>#REF!</v>
      </c>
      <c r="U104" s="26"/>
      <c r="V104" s="26"/>
      <c r="W104" s="26"/>
      <c r="X104" s="35"/>
      <c r="Y104" s="35"/>
      <c r="Z104" s="35"/>
      <c r="AA104" s="35"/>
      <c r="AB104" s="35"/>
      <c r="AJ104" s="35"/>
    </row>
    <row r="105" spans="1:36" s="25" customFormat="1">
      <c r="A105" s="27">
        <f t="shared" si="3"/>
        <v>97</v>
      </c>
      <c r="B105" s="110">
        <f>Meldeformular!B102</f>
        <v>0</v>
      </c>
      <c r="C105" s="110">
        <f>Meldeformular!C102</f>
        <v>0</v>
      </c>
      <c r="D105" s="61" t="str">
        <f>'allg. Daten'!C8</f>
        <v>Vereinsname</v>
      </c>
      <c r="E105" s="111"/>
      <c r="F105" s="111"/>
      <c r="G105" s="101"/>
      <c r="H105" s="111"/>
      <c r="I105" s="111"/>
      <c r="J105" s="111"/>
      <c r="K105" s="111"/>
      <c r="L105" s="111"/>
      <c r="M105" s="111"/>
      <c r="N105" s="103"/>
      <c r="O105" s="35"/>
      <c r="P105" s="103" t="e">
        <f>SUM(#REF!)</f>
        <v>#REF!</v>
      </c>
      <c r="Q105" s="35" t="e">
        <f t="shared" si="4"/>
        <v>#REF!</v>
      </c>
      <c r="R105" s="103" t="e">
        <f>SUM(#REF!)</f>
        <v>#REF!</v>
      </c>
      <c r="S105" s="26" t="e">
        <f t="shared" si="5"/>
        <v>#REF!</v>
      </c>
      <c r="U105" s="26"/>
      <c r="V105" s="26"/>
      <c r="W105" s="26"/>
      <c r="X105" s="35"/>
      <c r="Y105" s="35"/>
      <c r="Z105" s="35"/>
      <c r="AA105" s="35"/>
      <c r="AB105" s="35"/>
      <c r="AJ105" s="35"/>
    </row>
    <row r="106" spans="1:36" s="25" customFormat="1">
      <c r="A106" s="27">
        <f t="shared" si="3"/>
        <v>98</v>
      </c>
      <c r="B106" s="110">
        <f>Meldeformular!B103</f>
        <v>0</v>
      </c>
      <c r="C106" s="110">
        <f>Meldeformular!C103</f>
        <v>0</v>
      </c>
      <c r="D106" s="61" t="str">
        <f>'allg. Daten'!C8</f>
        <v>Vereinsname</v>
      </c>
      <c r="E106" s="111"/>
      <c r="F106" s="111"/>
      <c r="G106" s="101"/>
      <c r="H106" s="111"/>
      <c r="I106" s="111"/>
      <c r="J106" s="111"/>
      <c r="K106" s="111"/>
      <c r="L106" s="111"/>
      <c r="M106" s="111"/>
      <c r="N106" s="103"/>
      <c r="O106" s="35"/>
      <c r="P106" s="103" t="e">
        <f>SUM(#REF!)</f>
        <v>#REF!</v>
      </c>
      <c r="Q106" s="35" t="e">
        <f t="shared" si="4"/>
        <v>#REF!</v>
      </c>
      <c r="R106" s="103" t="e">
        <f>SUM(#REF!)</f>
        <v>#REF!</v>
      </c>
      <c r="S106" s="26" t="e">
        <f t="shared" si="5"/>
        <v>#REF!</v>
      </c>
      <c r="U106" s="26"/>
      <c r="V106" s="26"/>
      <c r="W106" s="26"/>
      <c r="X106" s="35"/>
      <c r="Y106" s="35"/>
      <c r="Z106" s="35"/>
      <c r="AA106" s="35"/>
      <c r="AB106" s="35"/>
      <c r="AJ106" s="35"/>
    </row>
    <row r="107" spans="1:36" s="25" customFormat="1">
      <c r="A107" s="27">
        <f>SUM(A106,1)</f>
        <v>99</v>
      </c>
      <c r="B107" s="110">
        <f>Meldeformular!B104</f>
        <v>0</v>
      </c>
      <c r="C107" s="110">
        <f>Meldeformular!C104</f>
        <v>0</v>
      </c>
      <c r="D107" s="61" t="str">
        <f>'allg. Daten'!C8</f>
        <v>Vereinsname</v>
      </c>
      <c r="E107" s="111"/>
      <c r="F107" s="111"/>
      <c r="G107" s="101"/>
      <c r="H107" s="111"/>
      <c r="I107" s="111"/>
      <c r="J107" s="111"/>
      <c r="K107" s="111"/>
      <c r="L107" s="111"/>
      <c r="M107" s="111"/>
      <c r="N107" s="103"/>
      <c r="O107" s="35"/>
      <c r="P107" s="103" t="e">
        <f>SUM(#REF!)</f>
        <v>#REF!</v>
      </c>
      <c r="Q107" s="35" t="e">
        <f t="shared" si="4"/>
        <v>#REF!</v>
      </c>
      <c r="R107" s="103" t="e">
        <f>SUM(#REF!)</f>
        <v>#REF!</v>
      </c>
      <c r="S107" s="26" t="e">
        <f t="shared" si="5"/>
        <v>#REF!</v>
      </c>
      <c r="U107" s="26"/>
      <c r="V107" s="26"/>
      <c r="W107" s="26"/>
      <c r="X107" s="35"/>
      <c r="Y107" s="35"/>
      <c r="Z107" s="35"/>
      <c r="AA107" s="35"/>
      <c r="AB107" s="35"/>
      <c r="AJ107" s="35"/>
    </row>
    <row r="108" spans="1:36" s="25" customFormat="1">
      <c r="A108" s="27">
        <f>SUM(A107,1)</f>
        <v>100</v>
      </c>
      <c r="B108" s="110">
        <f>Meldeformular!B105</f>
        <v>0</v>
      </c>
      <c r="C108" s="110">
        <f>Meldeformular!C105</f>
        <v>0</v>
      </c>
      <c r="D108" s="61" t="str">
        <f>'allg. Daten'!C8</f>
        <v>Vereinsname</v>
      </c>
      <c r="E108" s="111"/>
      <c r="F108" s="111"/>
      <c r="G108" s="101"/>
      <c r="H108" s="111"/>
      <c r="I108" s="111"/>
      <c r="J108" s="111"/>
      <c r="K108" s="111"/>
      <c r="L108" s="111"/>
      <c r="M108" s="111"/>
      <c r="N108" s="103"/>
      <c r="O108" s="35"/>
      <c r="P108" s="103" t="e">
        <f>SUM(#REF!)</f>
        <v>#REF!</v>
      </c>
      <c r="Q108" s="35" t="e">
        <f t="shared" si="4"/>
        <v>#REF!</v>
      </c>
      <c r="R108" s="103" t="e">
        <f>SUM(#REF!)</f>
        <v>#REF!</v>
      </c>
      <c r="S108" s="26" t="e">
        <f t="shared" si="5"/>
        <v>#REF!</v>
      </c>
      <c r="U108" s="26"/>
      <c r="V108" s="26"/>
      <c r="W108" s="26"/>
      <c r="X108" s="35"/>
      <c r="Y108" s="35"/>
      <c r="Z108" s="35"/>
      <c r="AA108" s="35"/>
      <c r="AB108" s="35"/>
      <c r="AJ108" s="35"/>
    </row>
    <row r="109" spans="1:36" s="25" customFormat="1"/>
    <row r="110" spans="1:36" s="25" customFormat="1"/>
    <row r="111" spans="1:36" s="25" customFormat="1"/>
    <row r="112" spans="1:36" s="25" customFormat="1"/>
    <row r="113" s="25" customFormat="1"/>
    <row r="114" s="25" customFormat="1"/>
    <row r="115" s="25" customFormat="1"/>
    <row r="116" s="25" customFormat="1"/>
    <row r="117" s="25" customFormat="1"/>
    <row r="118" s="25" customFormat="1"/>
    <row r="119" s="25" customFormat="1"/>
    <row r="120" s="25" customFormat="1"/>
    <row r="121" s="25" customFormat="1"/>
    <row r="122" s="25" customFormat="1"/>
    <row r="123" s="25" customFormat="1"/>
    <row r="124" s="25" customFormat="1"/>
    <row r="125" s="25" customFormat="1"/>
    <row r="126" s="25" customFormat="1"/>
    <row r="127" s="25" customFormat="1"/>
    <row r="128" s="25" customFormat="1"/>
    <row r="129" s="25" customFormat="1"/>
    <row r="130" s="25" customFormat="1"/>
    <row r="131" s="25" customFormat="1"/>
    <row r="132" s="25" customFormat="1"/>
    <row r="133" s="25" customFormat="1"/>
    <row r="134" s="25" customFormat="1"/>
    <row r="135" s="25" customFormat="1"/>
    <row r="136" s="25" customFormat="1"/>
    <row r="137" s="25" customFormat="1"/>
    <row r="138" s="25" customFormat="1"/>
    <row r="139" s="25" customFormat="1"/>
    <row r="140" s="25" customFormat="1"/>
    <row r="141" s="25" customFormat="1"/>
    <row r="142" s="25" customFormat="1"/>
    <row r="143" s="25" customFormat="1"/>
    <row r="144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  <row r="271" s="25" customFormat="1"/>
    <row r="272" s="25" customFormat="1"/>
    <row r="273" s="25" customFormat="1"/>
    <row r="274" s="25" customFormat="1"/>
    <row r="275" s="25" customFormat="1"/>
    <row r="276" s="25" customFormat="1"/>
    <row r="277" s="25" customFormat="1"/>
    <row r="278" s="25" customFormat="1"/>
    <row r="279" s="25" customFormat="1"/>
    <row r="280" s="25" customFormat="1"/>
    <row r="281" s="25" customFormat="1"/>
    <row r="282" s="25" customFormat="1"/>
    <row r="283" s="25" customFormat="1"/>
    <row r="284" s="25" customFormat="1"/>
    <row r="285" s="25" customFormat="1"/>
    <row r="286" s="25" customFormat="1"/>
    <row r="287" s="25" customFormat="1"/>
    <row r="288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  <row r="301" s="25" customFormat="1"/>
    <row r="302" s="25" customFormat="1"/>
    <row r="303" s="25" customFormat="1"/>
    <row r="304" s="25" customFormat="1"/>
    <row r="305" s="25" customFormat="1"/>
    <row r="306" s="25" customFormat="1"/>
    <row r="307" s="25" customFormat="1"/>
    <row r="308" s="25" customFormat="1"/>
    <row r="309" s="25" customFormat="1"/>
    <row r="310" s="25" customFormat="1"/>
    <row r="311" s="25" customFormat="1"/>
    <row r="312" s="25" customFormat="1"/>
    <row r="313" s="25" customFormat="1"/>
    <row r="314" s="25" customFormat="1"/>
    <row r="315" s="25" customFormat="1"/>
    <row r="316" s="25" customFormat="1"/>
    <row r="317" s="25" customFormat="1"/>
    <row r="318" s="25" customFormat="1"/>
    <row r="319" s="25" customFormat="1"/>
    <row r="320" s="25" customFormat="1"/>
    <row r="321" s="25" customFormat="1"/>
    <row r="322" s="25" customFormat="1"/>
    <row r="323" s="25" customFormat="1"/>
    <row r="324" s="25" customFormat="1"/>
    <row r="325" s="25" customFormat="1"/>
    <row r="326" s="25" customFormat="1"/>
    <row r="327" s="25" customFormat="1"/>
    <row r="328" s="25" customFormat="1"/>
    <row r="329" s="25" customFormat="1"/>
    <row r="330" s="25" customFormat="1"/>
    <row r="331" s="25" customFormat="1"/>
    <row r="332" s="25" customFormat="1"/>
    <row r="333" s="25" customFormat="1"/>
    <row r="334" s="25" customFormat="1"/>
    <row r="335" s="25" customFormat="1"/>
    <row r="336" s="25" customFormat="1"/>
    <row r="337" s="25" customFormat="1"/>
    <row r="338" s="25" customFormat="1"/>
    <row r="339" s="25" customFormat="1"/>
    <row r="340" s="25" customFormat="1"/>
    <row r="341" s="25" customFormat="1"/>
    <row r="342" s="25" customFormat="1"/>
    <row r="343" s="25" customFormat="1"/>
    <row r="344" s="25" customFormat="1"/>
    <row r="345" s="25" customFormat="1"/>
    <row r="346" s="25" customFormat="1"/>
    <row r="347" s="25" customFormat="1"/>
    <row r="348" s="25" customFormat="1"/>
    <row r="349" s="25" customFormat="1"/>
    <row r="350" s="25" customFormat="1"/>
    <row r="351" s="25" customFormat="1"/>
    <row r="352" s="25" customFormat="1"/>
    <row r="353" s="25" customFormat="1"/>
    <row r="354" s="25" customFormat="1"/>
    <row r="355" s="25" customFormat="1"/>
    <row r="356" s="25" customFormat="1"/>
    <row r="357" s="25" customFormat="1"/>
    <row r="358" s="25" customFormat="1"/>
    <row r="359" s="25" customFormat="1"/>
    <row r="360" s="25" customFormat="1"/>
    <row r="361" s="25" customFormat="1"/>
    <row r="362" s="25" customFormat="1"/>
    <row r="363" s="25" customFormat="1"/>
    <row r="364" s="25" customFormat="1"/>
    <row r="365" s="25" customFormat="1"/>
    <row r="366" s="25" customFormat="1"/>
    <row r="367" s="25" customFormat="1"/>
    <row r="368" s="25" customFormat="1"/>
    <row r="369" s="25" customFormat="1"/>
    <row r="370" s="25" customFormat="1"/>
    <row r="371" s="25" customFormat="1"/>
    <row r="372" s="25" customFormat="1"/>
    <row r="373" s="25" customFormat="1"/>
    <row r="374" s="25" customFormat="1"/>
    <row r="375" s="25" customFormat="1"/>
    <row r="376" s="25" customFormat="1"/>
    <row r="377" s="25" customFormat="1"/>
    <row r="378" s="25" customFormat="1"/>
    <row r="379" s="25" customFormat="1"/>
    <row r="380" s="25" customFormat="1"/>
    <row r="381" s="25" customFormat="1"/>
    <row r="382" s="25" customFormat="1"/>
    <row r="383" s="25" customFormat="1"/>
    <row r="384" s="25" customFormat="1"/>
    <row r="385" s="25" customFormat="1"/>
    <row r="386" s="25" customFormat="1"/>
    <row r="387" s="25" customFormat="1"/>
    <row r="388" s="25" customFormat="1"/>
    <row r="389" s="25" customFormat="1"/>
    <row r="390" s="25" customFormat="1"/>
    <row r="391" s="25" customFormat="1"/>
    <row r="392" s="25" customFormat="1"/>
    <row r="393" s="25" customFormat="1"/>
    <row r="394" s="25" customFormat="1"/>
    <row r="395" s="25" customFormat="1"/>
    <row r="396" s="25" customFormat="1"/>
    <row r="397" s="25" customFormat="1"/>
    <row r="398" s="25" customFormat="1"/>
    <row r="399" s="25" customFormat="1"/>
    <row r="400" s="25" customFormat="1"/>
    <row r="401" s="25" customFormat="1"/>
    <row r="402" s="25" customFormat="1"/>
    <row r="403" s="25" customFormat="1"/>
    <row r="404" s="25" customFormat="1"/>
    <row r="405" s="25" customFormat="1"/>
    <row r="406" s="25" customFormat="1"/>
    <row r="407" s="25" customFormat="1"/>
    <row r="408" s="25" customFormat="1"/>
    <row r="409" s="25" customFormat="1"/>
    <row r="410" s="25" customFormat="1"/>
    <row r="411" s="25" customFormat="1"/>
    <row r="412" s="25" customFormat="1"/>
    <row r="413" s="25" customFormat="1"/>
    <row r="414" s="25" customFormat="1"/>
    <row r="415" s="25" customFormat="1"/>
    <row r="416" s="25" customFormat="1"/>
    <row r="417" s="25" customFormat="1"/>
    <row r="418" s="25" customFormat="1"/>
    <row r="419" s="25" customFormat="1"/>
    <row r="420" s="25" customFormat="1"/>
    <row r="421" s="25" customFormat="1"/>
    <row r="422" s="25" customFormat="1"/>
    <row r="423" s="25" customFormat="1"/>
    <row r="424" s="25" customFormat="1"/>
    <row r="425" s="25" customFormat="1"/>
    <row r="426" s="25" customFormat="1"/>
    <row r="427" s="25" customFormat="1"/>
    <row r="428" s="25" customFormat="1"/>
    <row r="429" s="25" customFormat="1"/>
    <row r="430" s="25" customFormat="1"/>
    <row r="431" s="25" customFormat="1"/>
    <row r="432" s="25" customFormat="1"/>
    <row r="433" s="25" customFormat="1"/>
    <row r="434" s="25" customFormat="1"/>
    <row r="435" s="25" customFormat="1"/>
    <row r="436" s="25" customFormat="1"/>
    <row r="437" s="25" customFormat="1"/>
    <row r="438" s="25" customFormat="1"/>
    <row r="439" s="25" customFormat="1"/>
    <row r="440" s="25" customFormat="1"/>
    <row r="441" s="25" customFormat="1"/>
    <row r="442" s="25" customFormat="1"/>
    <row r="443" s="25" customFormat="1"/>
    <row r="444" s="25" customFormat="1"/>
    <row r="445" s="25" customFormat="1"/>
    <row r="446" s="25" customFormat="1"/>
    <row r="447" s="25" customFormat="1"/>
    <row r="448" s="25" customFormat="1"/>
    <row r="449" s="25" customFormat="1"/>
    <row r="450" s="25" customFormat="1"/>
    <row r="451" s="25" customFormat="1"/>
    <row r="452" s="25" customFormat="1"/>
    <row r="453" s="25" customFormat="1"/>
    <row r="454" s="25" customFormat="1"/>
    <row r="455" s="25" customFormat="1"/>
    <row r="456" s="25" customFormat="1"/>
    <row r="457" s="25" customFormat="1"/>
    <row r="458" s="25" customFormat="1"/>
    <row r="459" s="25" customFormat="1"/>
    <row r="460" s="25" customFormat="1"/>
    <row r="461" s="25" customFormat="1"/>
    <row r="462" s="25" customFormat="1"/>
    <row r="463" s="25" customFormat="1"/>
    <row r="464" s="25" customFormat="1"/>
    <row r="465" s="25" customFormat="1"/>
    <row r="466" s="25" customFormat="1"/>
    <row r="467" s="25" customFormat="1"/>
    <row r="468" s="25" customFormat="1"/>
    <row r="469" s="25" customFormat="1"/>
    <row r="470" s="25" customFormat="1"/>
    <row r="471" s="25" customFormat="1"/>
    <row r="472" s="25" customFormat="1"/>
    <row r="473" s="25" customFormat="1"/>
    <row r="474" s="25" customFormat="1"/>
    <row r="475" s="25" customFormat="1"/>
    <row r="476" s="25" customFormat="1"/>
    <row r="477" s="25" customFormat="1"/>
    <row r="478" s="25" customFormat="1"/>
    <row r="479" s="25" customFormat="1"/>
    <row r="480" s="25" customFormat="1"/>
    <row r="481" s="25" customFormat="1"/>
    <row r="482" s="25" customFormat="1"/>
    <row r="483" s="25" customFormat="1"/>
    <row r="484" s="25" customFormat="1"/>
    <row r="485" s="25" customFormat="1"/>
    <row r="486" s="25" customFormat="1"/>
    <row r="487" s="25" customFormat="1"/>
    <row r="488" s="25" customFormat="1"/>
    <row r="489" s="25" customFormat="1"/>
    <row r="490" s="25" customFormat="1"/>
    <row r="491" s="25" customFormat="1"/>
    <row r="492" s="25" customFormat="1"/>
    <row r="493" s="25" customFormat="1"/>
    <row r="494" s="25" customFormat="1"/>
    <row r="495" s="25" customFormat="1"/>
    <row r="496" s="25" customFormat="1"/>
    <row r="497" s="25" customFormat="1"/>
    <row r="498" s="25" customFormat="1"/>
    <row r="499" s="25" customFormat="1"/>
    <row r="500" s="25" customFormat="1"/>
    <row r="501" s="25" customFormat="1"/>
    <row r="502" s="25" customFormat="1"/>
    <row r="503" s="25" customFormat="1"/>
    <row r="504" s="25" customFormat="1"/>
    <row r="505" s="25" customFormat="1"/>
    <row r="506" s="25" customFormat="1"/>
    <row r="507" s="25" customFormat="1"/>
    <row r="508" s="25" customFormat="1"/>
    <row r="509" s="25" customFormat="1"/>
    <row r="510" s="25" customFormat="1"/>
    <row r="511" s="25" customFormat="1"/>
    <row r="512" s="25" customFormat="1"/>
    <row r="513" s="25" customFormat="1"/>
    <row r="514" s="25" customFormat="1"/>
    <row r="515" s="25" customFormat="1"/>
    <row r="516" s="25" customFormat="1"/>
    <row r="517" s="25" customFormat="1"/>
    <row r="518" s="25" customFormat="1"/>
    <row r="519" s="25" customFormat="1"/>
    <row r="520" s="25" customFormat="1"/>
    <row r="521" s="25" customFormat="1"/>
    <row r="522" s="25" customFormat="1"/>
    <row r="523" s="25" customFormat="1"/>
    <row r="524" s="25" customFormat="1"/>
    <row r="525" s="25" customFormat="1"/>
    <row r="526" s="25" customFormat="1"/>
    <row r="527" s="25" customFormat="1"/>
    <row r="528" s="25" customFormat="1"/>
    <row r="529" s="25" customFormat="1"/>
    <row r="530" s="25" customFormat="1"/>
    <row r="531" s="25" customFormat="1"/>
    <row r="532" s="25" customFormat="1"/>
    <row r="533" s="25" customFormat="1"/>
    <row r="534" s="25" customFormat="1"/>
    <row r="535" s="25" customFormat="1"/>
    <row r="536" s="25" customFormat="1"/>
    <row r="537" s="25" customFormat="1"/>
    <row r="538" s="25" customFormat="1"/>
    <row r="539" s="25" customFormat="1"/>
    <row r="540" s="25" customFormat="1"/>
    <row r="541" s="25" customFormat="1"/>
    <row r="542" s="25" customFormat="1"/>
    <row r="543" s="25" customFormat="1"/>
    <row r="544" s="25" customFormat="1"/>
    <row r="545" s="25" customFormat="1"/>
    <row r="546" s="25" customFormat="1"/>
    <row r="547" s="25" customFormat="1"/>
    <row r="548" s="25" customFormat="1"/>
    <row r="549" s="25" customFormat="1"/>
    <row r="550" s="25" customFormat="1"/>
    <row r="551" s="25" customFormat="1"/>
    <row r="552" s="25" customFormat="1"/>
    <row r="553" s="25" customFormat="1"/>
    <row r="554" s="25" customFormat="1"/>
    <row r="555" s="25" customFormat="1"/>
    <row r="556" s="25" customFormat="1"/>
    <row r="557" s="25" customFormat="1"/>
    <row r="558" s="25" customFormat="1"/>
    <row r="559" s="25" customFormat="1"/>
    <row r="560" s="25" customFormat="1"/>
    <row r="561" s="25" customFormat="1"/>
    <row r="562" s="25" customFormat="1"/>
    <row r="563" s="25" customFormat="1"/>
  </sheetData>
  <sheetProtection password="F31B" sheet="1" objects="1" scenarios="1" selectLockedCells="1"/>
  <mergeCells count="13">
    <mergeCell ref="A1:M1"/>
    <mergeCell ref="A2:M2"/>
    <mergeCell ref="A4:M4"/>
    <mergeCell ref="N7:O7"/>
    <mergeCell ref="P7:Q7"/>
    <mergeCell ref="B5:B7"/>
    <mergeCell ref="A5:A7"/>
    <mergeCell ref="R7:S7"/>
    <mergeCell ref="C5:C7"/>
    <mergeCell ref="D5:D7"/>
    <mergeCell ref="E5:M5"/>
    <mergeCell ref="E6:F6"/>
    <mergeCell ref="H6:M6"/>
  </mergeCells>
  <conditionalFormatting sqref="B9:C108">
    <cfRule type="containsText" dxfId="0" priority="2" operator="containsText" text="0">
      <formula>NOT(ISERROR(SEARCH("0",B9)))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3"/>
  <sheetViews>
    <sheetView showGridLines="0" showRowColHeaders="0" tabSelected="1" workbookViewId="0">
      <selection activeCell="G24" sqref="G24"/>
    </sheetView>
  </sheetViews>
  <sheetFormatPr baseColWidth="10" defaultRowHeight="15"/>
  <cols>
    <col min="1" max="1" width="7.7109375" style="18" customWidth="1"/>
    <col min="2" max="2" width="11.42578125" style="18"/>
    <col min="3" max="3" width="22" style="18" customWidth="1"/>
    <col min="4" max="4" width="10.140625" style="18" customWidth="1"/>
    <col min="5" max="5" width="2.5703125" style="18" customWidth="1"/>
    <col min="6" max="6" width="8.5703125" style="18" customWidth="1"/>
    <col min="7" max="7" width="16.42578125" style="18" customWidth="1"/>
    <col min="8" max="8" width="7" style="18" customWidth="1"/>
    <col min="9" max="9" width="4.42578125" style="18" customWidth="1"/>
    <col min="10" max="10" width="14.5703125" style="18" customWidth="1"/>
    <col min="11" max="11" width="0.28515625" style="18" hidden="1" customWidth="1"/>
    <col min="12" max="12" width="9.7109375" style="18" customWidth="1"/>
    <col min="13" max="13" width="4.140625" style="18" customWidth="1"/>
    <col min="14" max="14" width="11.42578125" style="18"/>
    <col min="15" max="16" width="8.28515625" style="18" customWidth="1"/>
    <col min="17" max="16384" width="11.42578125" style="18"/>
  </cols>
  <sheetData>
    <row r="1" spans="1:30" s="8" customFormat="1" ht="38.1" customHeight="1">
      <c r="A1" s="239" t="s">
        <v>51</v>
      </c>
      <c r="B1" s="239"/>
      <c r="C1" s="239"/>
      <c r="D1" s="239"/>
      <c r="E1" s="239"/>
      <c r="F1" s="239"/>
      <c r="G1" s="239"/>
      <c r="H1" s="239"/>
      <c r="I1" s="121"/>
      <c r="J1" s="121"/>
      <c r="K1" s="121"/>
      <c r="L1" s="121"/>
      <c r="M1" s="121"/>
      <c r="N1" s="122"/>
      <c r="O1" s="122"/>
      <c r="P1" s="122"/>
      <c r="Q1" s="99"/>
      <c r="R1" s="99"/>
      <c r="S1" s="99"/>
      <c r="T1" s="99"/>
      <c r="U1" s="24"/>
      <c r="V1" s="24"/>
      <c r="W1" s="24"/>
      <c r="X1" s="24"/>
      <c r="Y1" s="24"/>
      <c r="Z1" s="24"/>
      <c r="AA1" s="24"/>
      <c r="AB1" s="24"/>
      <c r="AC1" s="16"/>
      <c r="AD1" s="7"/>
    </row>
    <row r="2" spans="1:30" s="8" customFormat="1" ht="38.1" customHeight="1">
      <c r="A2" s="166" t="s">
        <v>88</v>
      </c>
      <c r="B2" s="166"/>
      <c r="C2" s="166"/>
      <c r="D2" s="166"/>
      <c r="E2" s="166"/>
      <c r="F2" s="166"/>
      <c r="G2" s="166"/>
      <c r="H2" s="166"/>
      <c r="I2" s="114"/>
      <c r="J2" s="114"/>
      <c r="K2" s="114"/>
      <c r="L2" s="114"/>
      <c r="M2" s="114"/>
      <c r="N2" s="123"/>
      <c r="O2" s="123"/>
      <c r="P2" s="123"/>
      <c r="Q2" s="100"/>
      <c r="R2" s="100"/>
      <c r="S2" s="100"/>
      <c r="T2" s="100"/>
      <c r="U2" s="23"/>
      <c r="V2" s="23"/>
      <c r="W2" s="23"/>
      <c r="X2" s="23"/>
      <c r="Y2" s="23"/>
      <c r="Z2" s="23"/>
      <c r="AA2" s="23"/>
      <c r="AB2" s="23"/>
      <c r="AC2" s="23"/>
      <c r="AD2" s="9"/>
    </row>
    <row r="3" spans="1:30" s="13" customFormat="1" ht="20.100000000000001" customHeight="1"/>
    <row r="4" spans="1:30" ht="25.5">
      <c r="B4" s="124" t="s">
        <v>38</v>
      </c>
      <c r="C4" s="240" t="str">
        <f>'allg. Daten'!C8</f>
        <v>Vereinsname</v>
      </c>
      <c r="D4" s="169"/>
      <c r="E4" s="169"/>
      <c r="F4" s="169"/>
      <c r="G4" s="169"/>
      <c r="H4" s="169"/>
      <c r="I4" s="146"/>
      <c r="J4" s="146"/>
    </row>
    <row r="5" spans="1:30" ht="15.75" thickBot="1"/>
    <row r="6" spans="1:30" ht="24" thickBot="1">
      <c r="B6" s="236" t="s">
        <v>42</v>
      </c>
      <c r="C6" s="236"/>
      <c r="D6" s="221" t="str">
        <f>'allg. Daten'!C9</f>
        <v>Name, Vorname</v>
      </c>
      <c r="E6" s="221"/>
      <c r="F6" s="221"/>
      <c r="G6" s="221"/>
      <c r="H6" s="222"/>
      <c r="J6" s="237"/>
      <c r="K6" s="237"/>
      <c r="L6" s="237"/>
      <c r="M6" s="238"/>
      <c r="N6" s="238"/>
      <c r="O6" s="238"/>
      <c r="P6" s="238"/>
    </row>
    <row r="7" spans="1:30" ht="16.5" thickBot="1">
      <c r="B7" s="19"/>
      <c r="C7" s="106" t="s">
        <v>5</v>
      </c>
      <c r="D7" s="221" t="str">
        <f>'allg. Daten'!C10</f>
        <v>Str</v>
      </c>
      <c r="E7" s="221"/>
      <c r="F7" s="221"/>
      <c r="G7" s="221"/>
      <c r="H7" s="222"/>
      <c r="J7" s="141"/>
      <c r="K7" s="141"/>
      <c r="L7" s="141"/>
      <c r="M7" s="141"/>
      <c r="N7" s="141"/>
      <c r="O7" s="141"/>
      <c r="P7" s="141"/>
    </row>
    <row r="8" spans="1:30" ht="16.5" thickBot="1">
      <c r="B8" s="19"/>
      <c r="C8" s="107" t="s">
        <v>8</v>
      </c>
      <c r="D8" s="221" t="str">
        <f>'allg. Daten'!C11</f>
        <v>Ort</v>
      </c>
      <c r="E8" s="221"/>
      <c r="F8" s="221"/>
      <c r="G8" s="221"/>
      <c r="H8" s="222"/>
      <c r="J8" s="215"/>
      <c r="K8" s="215"/>
      <c r="L8" s="215"/>
      <c r="M8" s="215"/>
      <c r="N8" s="215"/>
      <c r="O8" s="215"/>
      <c r="P8" s="215"/>
    </row>
    <row r="9" spans="1:30" ht="21" thickBot="1">
      <c r="B9" s="19"/>
      <c r="C9" s="107" t="s">
        <v>9</v>
      </c>
      <c r="D9" s="221" t="str">
        <f>'allg. Daten'!C12</f>
        <v>mail-Adresse</v>
      </c>
      <c r="E9" s="221"/>
      <c r="F9" s="221"/>
      <c r="G9" s="221"/>
      <c r="H9" s="222"/>
      <c r="J9" s="217"/>
      <c r="K9" s="217"/>
      <c r="L9" s="217"/>
      <c r="M9" s="215"/>
      <c r="N9" s="142"/>
      <c r="O9" s="143"/>
      <c r="P9" s="143"/>
    </row>
    <row r="10" spans="1:30" ht="16.5" thickBot="1">
      <c r="B10" s="19"/>
      <c r="C10" s="107" t="s">
        <v>11</v>
      </c>
      <c r="D10" s="223">
        <f>'allg. Daten'!C13</f>
        <v>12345</v>
      </c>
      <c r="E10" s="223"/>
      <c r="F10" s="223"/>
      <c r="G10" s="223"/>
      <c r="H10" s="222"/>
      <c r="J10" s="143"/>
      <c r="K10" s="218"/>
      <c r="L10" s="218"/>
      <c r="M10" s="215"/>
      <c r="N10" s="141"/>
      <c r="O10" s="144"/>
      <c r="P10" s="144"/>
    </row>
    <row r="11" spans="1:30" ht="16.5" thickBot="1">
      <c r="B11" s="19"/>
      <c r="C11" s="107" t="s">
        <v>12</v>
      </c>
      <c r="D11" s="224" t="str">
        <f>'allg. Daten'!C14</f>
        <v>017xxxx</v>
      </c>
      <c r="E11" s="225"/>
      <c r="F11" s="225"/>
      <c r="G11" s="225"/>
      <c r="H11" s="226"/>
      <c r="J11" s="141"/>
      <c r="K11" s="213"/>
      <c r="L11" s="214"/>
      <c r="M11" s="215"/>
      <c r="N11" s="215"/>
      <c r="O11" s="215"/>
      <c r="P11" s="215"/>
    </row>
    <row r="12" spans="1:30" ht="15.75">
      <c r="J12" s="141"/>
      <c r="K12" s="213"/>
      <c r="L12" s="214"/>
      <c r="M12" s="215"/>
      <c r="N12" s="215"/>
      <c r="O12" s="215"/>
      <c r="P12" s="215"/>
    </row>
    <row r="13" spans="1:30" ht="16.5" thickBot="1">
      <c r="J13" s="141"/>
      <c r="K13" s="213"/>
      <c r="L13" s="214"/>
      <c r="M13" s="215"/>
      <c r="N13" s="215"/>
      <c r="O13" s="215"/>
      <c r="P13" s="215"/>
    </row>
    <row r="14" spans="1:30" ht="39.75" customHeight="1" thickBot="1">
      <c r="B14" s="19"/>
      <c r="C14" s="19"/>
      <c r="D14" s="154"/>
      <c r="E14" s="154"/>
      <c r="F14" s="154"/>
      <c r="G14" s="20" t="s">
        <v>43</v>
      </c>
      <c r="J14" s="141"/>
      <c r="K14" s="213"/>
      <c r="L14" s="214"/>
      <c r="M14" s="215"/>
      <c r="N14" s="142"/>
      <c r="O14" s="145"/>
      <c r="P14" s="145"/>
    </row>
    <row r="15" spans="1:30" ht="17.45" customHeight="1" thickBot="1">
      <c r="B15" s="229" t="s">
        <v>103</v>
      </c>
      <c r="C15" s="230"/>
      <c r="D15" s="158"/>
      <c r="E15" s="159"/>
      <c r="F15" s="160"/>
      <c r="G15" s="155">
        <f>SUM(Meldeformular!AF6:AF105)</f>
        <v>0</v>
      </c>
      <c r="H15" s="37"/>
      <c r="J15" s="141"/>
      <c r="K15" s="213"/>
      <c r="L15" s="214"/>
      <c r="M15" s="215"/>
      <c r="N15" s="141"/>
      <c r="O15" s="220"/>
      <c r="P15" s="220"/>
    </row>
    <row r="16" spans="1:30" ht="17.45" customHeight="1" thickBot="1">
      <c r="B16" s="231" t="s">
        <v>104</v>
      </c>
      <c r="C16" s="232"/>
      <c r="D16" s="153">
        <f>Gruppenkür!N9</f>
        <v>0</v>
      </c>
      <c r="E16" s="156" t="s">
        <v>46</v>
      </c>
      <c r="F16" s="157">
        <v>30</v>
      </c>
      <c r="G16" s="105">
        <f>PRODUCT(D16,F16)</f>
        <v>0</v>
      </c>
      <c r="H16" s="37"/>
      <c r="J16" s="215"/>
      <c r="K16" s="219"/>
      <c r="L16" s="219"/>
      <c r="M16" s="215"/>
      <c r="N16" s="215"/>
      <c r="O16" s="215"/>
      <c r="P16" s="215"/>
    </row>
    <row r="17" spans="2:16" ht="17.45" customHeight="1" thickBot="1">
      <c r="B17" s="227" t="s">
        <v>44</v>
      </c>
      <c r="C17" s="228"/>
      <c r="D17" s="233"/>
      <c r="E17" s="234"/>
      <c r="F17" s="235"/>
      <c r="G17" s="108">
        <f>SUM(G15:G16)</f>
        <v>0</v>
      </c>
      <c r="H17" s="19"/>
      <c r="J17" s="141"/>
      <c r="K17" s="213"/>
      <c r="L17" s="214"/>
      <c r="M17" s="215"/>
      <c r="N17" s="215"/>
      <c r="O17" s="215"/>
      <c r="P17" s="215"/>
    </row>
    <row r="18" spans="2:16" ht="17.45" customHeight="1">
      <c r="C18" s="19"/>
      <c r="H18" s="19"/>
      <c r="J18" s="141"/>
      <c r="K18" s="213"/>
      <c r="L18" s="214"/>
      <c r="M18" s="215"/>
      <c r="N18" s="215"/>
      <c r="O18" s="215"/>
      <c r="P18" s="215"/>
    </row>
    <row r="19" spans="2:16" ht="17.45" customHeight="1">
      <c r="B19" s="211" t="s">
        <v>109</v>
      </c>
      <c r="C19" s="211"/>
      <c r="D19" s="211" t="s">
        <v>110</v>
      </c>
      <c r="E19" s="212"/>
      <c r="F19" s="212"/>
      <c r="G19" s="212"/>
      <c r="H19" s="212"/>
      <c r="J19" s="141"/>
      <c r="K19" s="213"/>
      <c r="L19" s="214"/>
      <c r="M19" s="215"/>
      <c r="N19" s="215"/>
      <c r="O19" s="215"/>
      <c r="P19" s="215"/>
    </row>
    <row r="20" spans="2:16" s="51" customFormat="1" ht="20.100000000000001" customHeight="1">
      <c r="B20" s="18"/>
      <c r="C20" s="18"/>
      <c r="D20" s="211" t="s">
        <v>111</v>
      </c>
      <c r="E20" s="212"/>
      <c r="F20" s="212"/>
      <c r="G20" s="212"/>
      <c r="H20" s="212"/>
      <c r="J20" s="141"/>
      <c r="K20" s="213"/>
      <c r="L20" s="214"/>
      <c r="M20" s="215"/>
      <c r="N20" s="215"/>
      <c r="O20" s="215"/>
      <c r="P20" s="215"/>
    </row>
    <row r="21" spans="2:16" ht="18">
      <c r="D21" s="211" t="s">
        <v>113</v>
      </c>
      <c r="E21" s="211"/>
      <c r="F21" s="211"/>
      <c r="G21" s="211"/>
      <c r="H21" s="211"/>
      <c r="J21" s="141"/>
      <c r="K21" s="213"/>
      <c r="L21" s="214"/>
      <c r="M21" s="215"/>
      <c r="N21" s="216"/>
      <c r="O21" s="216"/>
      <c r="P21" s="216"/>
    </row>
    <row r="22" spans="2:16" ht="18">
      <c r="D22" s="211" t="s">
        <v>112</v>
      </c>
      <c r="E22" s="211"/>
      <c r="F22" s="211"/>
      <c r="G22" s="211"/>
      <c r="H22" s="211"/>
      <c r="J22" s="141"/>
      <c r="K22" s="213"/>
      <c r="L22" s="214"/>
      <c r="M22" s="215"/>
      <c r="N22" s="216"/>
      <c r="O22" s="216"/>
      <c r="P22" s="216"/>
    </row>
    <row r="23" spans="2:16" ht="15.75">
      <c r="J23" s="141"/>
      <c r="K23" s="213"/>
      <c r="L23" s="214"/>
      <c r="M23" s="215"/>
      <c r="N23" s="216"/>
      <c r="O23" s="216"/>
      <c r="P23" s="216"/>
    </row>
  </sheetData>
  <sheetProtection password="F31B" sheet="1" objects="1" scenarios="1" selectLockedCells="1"/>
  <mergeCells count="41">
    <mergeCell ref="D7:H7"/>
    <mergeCell ref="B6:C6"/>
    <mergeCell ref="D6:H6"/>
    <mergeCell ref="J6:P6"/>
    <mergeCell ref="A1:H1"/>
    <mergeCell ref="A2:H2"/>
    <mergeCell ref="C4:H4"/>
    <mergeCell ref="D8:H8"/>
    <mergeCell ref="D9:H9"/>
    <mergeCell ref="D10:H10"/>
    <mergeCell ref="D11:H11"/>
    <mergeCell ref="B17:C17"/>
    <mergeCell ref="B15:C15"/>
    <mergeCell ref="B16:C16"/>
    <mergeCell ref="D17:F17"/>
    <mergeCell ref="N16:P23"/>
    <mergeCell ref="J8:L8"/>
    <mergeCell ref="M8:M23"/>
    <mergeCell ref="N8:P8"/>
    <mergeCell ref="J9:L9"/>
    <mergeCell ref="K10:L10"/>
    <mergeCell ref="K11:L11"/>
    <mergeCell ref="N11:P13"/>
    <mergeCell ref="K12:L12"/>
    <mergeCell ref="K13:L13"/>
    <mergeCell ref="K14:L14"/>
    <mergeCell ref="K15:L15"/>
    <mergeCell ref="J16:L16"/>
    <mergeCell ref="K17:L17"/>
    <mergeCell ref="K18:L18"/>
    <mergeCell ref="O15:P15"/>
    <mergeCell ref="K19:L19"/>
    <mergeCell ref="K20:L20"/>
    <mergeCell ref="K21:L21"/>
    <mergeCell ref="K22:L22"/>
    <mergeCell ref="K23:L23"/>
    <mergeCell ref="B19:C19"/>
    <mergeCell ref="D19:H19"/>
    <mergeCell ref="D20:H20"/>
    <mergeCell ref="D21:H21"/>
    <mergeCell ref="D22:H2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allg. Daten</vt:lpstr>
      <vt:lpstr>Meldeformular</vt:lpstr>
      <vt:lpstr>Paarkür</vt:lpstr>
      <vt:lpstr>Gruppenkür</vt:lpstr>
      <vt:lpstr>T-Shirts</vt:lpstr>
      <vt:lpstr>Zusammenfassung</vt:lpstr>
      <vt:lpstr>Namen</vt:lpstr>
      <vt:lpstr>Namen2</vt:lpstr>
      <vt:lpstr>Teilnehmer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cp:lastPrinted>2012-02-26T11:31:52Z</cp:lastPrinted>
  <dcterms:created xsi:type="dcterms:W3CDTF">2011-01-10T19:55:20Z</dcterms:created>
  <dcterms:modified xsi:type="dcterms:W3CDTF">2013-02-12T09:24:38Z</dcterms:modified>
</cp:coreProperties>
</file>