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ate1904="1" defaultThemeVersion="202300"/>
  <mc:AlternateContent xmlns:mc="http://schemas.openxmlformats.org/markup-compatibility/2006">
    <mc:Choice Requires="x15">
      <x15ac:absPath xmlns:x15ac="http://schemas.microsoft.com/office/spreadsheetml/2010/11/ac" url="C:\Users\lisas\Documents\Einrad\EVB Vorstand\Meisterschaften\2026 OBM\"/>
    </mc:Choice>
  </mc:AlternateContent>
  <xr:revisionPtr revIDLastSave="0" documentId="8_{11964534-388C-483F-B0F4-0B4A5E47C966}" xr6:coauthVersionLast="47" xr6:coauthVersionMax="47" xr10:uidLastSave="{00000000-0000-0000-0000-000000000000}"/>
  <bookViews>
    <workbookView xWindow="-108" yWindow="-108" windowWidth="23256" windowHeight="12576" tabRatio="500" firstSheet="1" activeTab="4" xr2:uid="{00000000-000D-0000-FFFF-FFFF00000000}"/>
  </bookViews>
  <sheets>
    <sheet name="allg__Daten" sheetId="1" r:id="rId1"/>
    <sheet name="Meldung_Teilnehmer" sheetId="2" r:id="rId2"/>
    <sheet name="Meldung_Übernachtung" sheetId="3" r:id="rId3"/>
    <sheet name="Meldung_Jury" sheetId="4" r:id="rId4"/>
    <sheet name="Zusammenfassung" sheetId="5" r:id="rId5"/>
    <sheet name="Intern_Datenübernahme_CSV" sheetId="6" state="hidden" r:id="rId6"/>
    <sheet name="Intern_Wettkampfdaten" sheetId="7" state="hidden" r:id="rId7"/>
  </sheets>
  <definedNames>
    <definedName name="_xlnm._FilterDatabase" localSheetId="1" hidden="1">Meldung_Teilnehmer!$I$59</definedName>
    <definedName name="Print_Area" localSheetId="3">Meldung_Jury!$A$1:$X$28</definedName>
    <definedName name="Print_Area" localSheetId="1">Meldung_Teilnehmer!$A$1:$S$57</definedName>
    <definedName name="Print_Area" localSheetId="2">Meldung_Übernachtung!$A$1:$G$57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  <ext xmlns:loext="http://schemas.libreoffice.org/" uri="{7626C862-2A13-11E5-B345-FEFF819CDC9F}">
      <loext:extCalcPr stringRefSyntax="CalcA1ExcelA1"/>
    </ext>
  </extLst>
</workbook>
</file>

<file path=xl/calcChain.xml><?xml version="1.0" encoding="utf-8"?>
<calcChain xmlns="http://schemas.openxmlformats.org/spreadsheetml/2006/main">
  <c r="F7" i="2" l="1"/>
  <c r="E49" i="4"/>
  <c r="E48" i="4"/>
  <c r="E47" i="4"/>
  <c r="E46" i="4"/>
  <c r="E45" i="4"/>
  <c r="E44" i="4"/>
  <c r="E43" i="4"/>
  <c r="E42" i="4"/>
  <c r="E41" i="4"/>
  <c r="E39" i="4"/>
  <c r="E38" i="4"/>
  <c r="E37" i="4"/>
  <c r="E36" i="4"/>
  <c r="E35" i="4"/>
  <c r="E34" i="4"/>
  <c r="E33" i="4"/>
  <c r="E32" i="4"/>
  <c r="E31" i="4"/>
  <c r="E30" i="4"/>
  <c r="E29" i="4"/>
  <c r="E28" i="4"/>
  <c r="E27" i="4"/>
  <c r="E26" i="4"/>
  <c r="E25" i="4"/>
  <c r="E24" i="4"/>
  <c r="E23" i="4"/>
  <c r="E22" i="4"/>
  <c r="E21" i="4"/>
  <c r="E20" i="4"/>
  <c r="E19" i="4"/>
  <c r="E18" i="4"/>
  <c r="E17" i="4"/>
  <c r="E16" i="4"/>
  <c r="E15" i="4"/>
  <c r="E14" i="4"/>
  <c r="E12" i="4"/>
  <c r="E11" i="4"/>
  <c r="E10" i="4"/>
  <c r="E9" i="4"/>
  <c r="F8" i="2"/>
  <c r="G22" i="7"/>
  <c r="H22" i="7" s="1"/>
  <c r="G11" i="7"/>
  <c r="H11" i="7" s="1"/>
  <c r="G5" i="7"/>
  <c r="H5" i="7" s="1"/>
  <c r="C5" i="7"/>
  <c r="F5" i="7" s="1"/>
  <c r="G3" i="7"/>
  <c r="H3" i="7" s="1"/>
  <c r="C3" i="7"/>
  <c r="D3" i="7" s="1"/>
  <c r="A50" i="6"/>
  <c r="A49" i="6"/>
  <c r="A48" i="6"/>
  <c r="A47" i="6"/>
  <c r="A46" i="6"/>
  <c r="A45" i="6"/>
  <c r="A44" i="6"/>
  <c r="A43" i="6"/>
  <c r="A42" i="6"/>
  <c r="A41" i="6"/>
  <c r="A40" i="6"/>
  <c r="A39" i="6"/>
  <c r="A38" i="6"/>
  <c r="A37" i="6"/>
  <c r="A36" i="6"/>
  <c r="A35" i="6"/>
  <c r="A34" i="6"/>
  <c r="A33" i="6"/>
  <c r="A32" i="6"/>
  <c r="A31" i="6"/>
  <c r="A30" i="6"/>
  <c r="A29" i="6"/>
  <c r="A28" i="6"/>
  <c r="A27" i="6"/>
  <c r="A26" i="6"/>
  <c r="A25" i="6"/>
  <c r="A24" i="6"/>
  <c r="A23" i="6"/>
  <c r="A22" i="6"/>
  <c r="A21" i="6"/>
  <c r="A20" i="6"/>
  <c r="A19" i="6"/>
  <c r="A18" i="6"/>
  <c r="A17" i="6"/>
  <c r="A16" i="6"/>
  <c r="A15" i="6"/>
  <c r="A14" i="6"/>
  <c r="A13" i="6"/>
  <c r="A12" i="6"/>
  <c r="A11" i="6"/>
  <c r="A10" i="6"/>
  <c r="A9" i="6"/>
  <c r="A8" i="6"/>
  <c r="A7" i="6"/>
  <c r="A6" i="6"/>
  <c r="A5" i="6"/>
  <c r="A4" i="6"/>
  <c r="A3" i="6"/>
  <c r="A2" i="6"/>
  <c r="A1" i="6"/>
  <c r="B29" i="5"/>
  <c r="C27" i="5"/>
  <c r="C25" i="5"/>
  <c r="C24" i="5"/>
  <c r="C23" i="5"/>
  <c r="C22" i="5"/>
  <c r="B16" i="5"/>
  <c r="C12" i="5"/>
  <c r="C11" i="5"/>
  <c r="C10" i="5"/>
  <c r="C9" i="5"/>
  <c r="C8" i="5"/>
  <c r="C7" i="5"/>
  <c r="A2" i="5"/>
  <c r="A49" i="4"/>
  <c r="V49" i="4" s="1"/>
  <c r="A48" i="4"/>
  <c r="V48" i="4" s="1"/>
  <c r="A47" i="4"/>
  <c r="V47" i="4" s="1"/>
  <c r="A46" i="4"/>
  <c r="V46" i="4" s="1"/>
  <c r="A45" i="4"/>
  <c r="V45" i="4" s="1"/>
  <c r="A44" i="4"/>
  <c r="V44" i="4" s="1"/>
  <c r="A43" i="4"/>
  <c r="V43" i="4" s="1"/>
  <c r="A42" i="4"/>
  <c r="V42" i="4" s="1"/>
  <c r="A41" i="4"/>
  <c r="V41" i="4" s="1"/>
  <c r="X39" i="4"/>
  <c r="A39" i="4"/>
  <c r="V39" i="4" s="1"/>
  <c r="X38" i="4"/>
  <c r="A38" i="4"/>
  <c r="V38" i="4" s="1"/>
  <c r="X37" i="4"/>
  <c r="A37" i="4"/>
  <c r="V37" i="4" s="1"/>
  <c r="X36" i="4"/>
  <c r="A36" i="4"/>
  <c r="V36" i="4" s="1"/>
  <c r="X35" i="4"/>
  <c r="A35" i="4"/>
  <c r="V35" i="4" s="1"/>
  <c r="X34" i="4"/>
  <c r="A34" i="4"/>
  <c r="V34" i="4" s="1"/>
  <c r="X33" i="4"/>
  <c r="A33" i="4"/>
  <c r="V33" i="4" s="1"/>
  <c r="X32" i="4"/>
  <c r="A32" i="4"/>
  <c r="V32" i="4" s="1"/>
  <c r="X31" i="4"/>
  <c r="A31" i="4"/>
  <c r="V31" i="4" s="1"/>
  <c r="X30" i="4"/>
  <c r="A30" i="4"/>
  <c r="V30" i="4" s="1"/>
  <c r="X29" i="4"/>
  <c r="A29" i="4"/>
  <c r="V29" i="4" s="1"/>
  <c r="X28" i="4"/>
  <c r="A28" i="4"/>
  <c r="V28" i="4" s="1"/>
  <c r="X27" i="4"/>
  <c r="A27" i="4"/>
  <c r="V27" i="4" s="1"/>
  <c r="X26" i="4"/>
  <c r="A26" i="4"/>
  <c r="V26" i="4" s="1"/>
  <c r="X25" i="4"/>
  <c r="A25" i="4"/>
  <c r="V25" i="4" s="1"/>
  <c r="X24" i="4"/>
  <c r="A24" i="4"/>
  <c r="V24" i="4" s="1"/>
  <c r="X23" i="4"/>
  <c r="A23" i="4"/>
  <c r="V23" i="4" s="1"/>
  <c r="X22" i="4"/>
  <c r="A22" i="4"/>
  <c r="V22" i="4" s="1"/>
  <c r="X21" i="4"/>
  <c r="A21" i="4"/>
  <c r="V21" i="4" s="1"/>
  <c r="X20" i="4"/>
  <c r="A20" i="4"/>
  <c r="V20" i="4" s="1"/>
  <c r="X19" i="4"/>
  <c r="A19" i="4"/>
  <c r="V19" i="4" s="1"/>
  <c r="X18" i="4"/>
  <c r="A18" i="4"/>
  <c r="V18" i="4" s="1"/>
  <c r="X17" i="4"/>
  <c r="A17" i="4"/>
  <c r="V17" i="4" s="1"/>
  <c r="X16" i="4"/>
  <c r="A16" i="4"/>
  <c r="V16" i="4" s="1"/>
  <c r="X15" i="4"/>
  <c r="A15" i="4"/>
  <c r="V15" i="4" s="1"/>
  <c r="X14" i="4"/>
  <c r="A14" i="4"/>
  <c r="V14" i="4" s="1"/>
  <c r="X13" i="4"/>
  <c r="A13" i="4"/>
  <c r="V13" i="4" s="1"/>
  <c r="X12" i="4"/>
  <c r="A12" i="4"/>
  <c r="V12" i="4" s="1"/>
  <c r="X11" i="4"/>
  <c r="X40" i="4" s="1"/>
  <c r="A11" i="4"/>
  <c r="V11" i="4" s="1"/>
  <c r="X10" i="4"/>
  <c r="A2" i="4"/>
  <c r="H59" i="3"/>
  <c r="I57" i="3"/>
  <c r="F57" i="3"/>
  <c r="A57" i="3"/>
  <c r="I56" i="3"/>
  <c r="F56" i="3"/>
  <c r="A56" i="3"/>
  <c r="I55" i="3"/>
  <c r="F55" i="3"/>
  <c r="A55" i="3"/>
  <c r="I54" i="3"/>
  <c r="F54" i="3"/>
  <c r="A54" i="3"/>
  <c r="I53" i="3"/>
  <c r="F53" i="3"/>
  <c r="A53" i="3"/>
  <c r="I52" i="3"/>
  <c r="F52" i="3"/>
  <c r="A52" i="3"/>
  <c r="I51" i="3"/>
  <c r="F51" i="3"/>
  <c r="A51" i="3"/>
  <c r="I50" i="3"/>
  <c r="F50" i="3"/>
  <c r="A50" i="3"/>
  <c r="I49" i="3"/>
  <c r="F49" i="3"/>
  <c r="A49" i="3"/>
  <c r="I48" i="3"/>
  <c r="F48" i="3"/>
  <c r="A48" i="3"/>
  <c r="I47" i="3"/>
  <c r="F47" i="3"/>
  <c r="A47" i="3"/>
  <c r="I46" i="3"/>
  <c r="F46" i="3"/>
  <c r="A46" i="3"/>
  <c r="I45" i="3"/>
  <c r="F45" i="3"/>
  <c r="A45" i="3"/>
  <c r="I44" i="3"/>
  <c r="F44" i="3"/>
  <c r="A44" i="3"/>
  <c r="I43" i="3"/>
  <c r="F43" i="3"/>
  <c r="A43" i="3"/>
  <c r="I42" i="3"/>
  <c r="F42" i="3"/>
  <c r="A42" i="3"/>
  <c r="I41" i="3"/>
  <c r="F41" i="3"/>
  <c r="A41" i="3"/>
  <c r="I40" i="3"/>
  <c r="F40" i="3"/>
  <c r="A40" i="3"/>
  <c r="I39" i="3"/>
  <c r="F39" i="3"/>
  <c r="A39" i="3"/>
  <c r="I38" i="3"/>
  <c r="F38" i="3"/>
  <c r="A38" i="3"/>
  <c r="I37" i="3"/>
  <c r="F37" i="3"/>
  <c r="A37" i="3"/>
  <c r="I36" i="3"/>
  <c r="F36" i="3"/>
  <c r="A36" i="3"/>
  <c r="I35" i="3"/>
  <c r="F35" i="3"/>
  <c r="A35" i="3"/>
  <c r="I34" i="3"/>
  <c r="F34" i="3"/>
  <c r="A34" i="3"/>
  <c r="I33" i="3"/>
  <c r="F33" i="3"/>
  <c r="A33" i="3"/>
  <c r="I32" i="3"/>
  <c r="F32" i="3"/>
  <c r="A32" i="3"/>
  <c r="I31" i="3"/>
  <c r="F31" i="3"/>
  <c r="A31" i="3"/>
  <c r="I30" i="3"/>
  <c r="F30" i="3"/>
  <c r="A30" i="3"/>
  <c r="I29" i="3"/>
  <c r="F29" i="3"/>
  <c r="A29" i="3"/>
  <c r="I28" i="3"/>
  <c r="F28" i="3"/>
  <c r="A28" i="3"/>
  <c r="I27" i="3"/>
  <c r="F27" i="3"/>
  <c r="A27" i="3"/>
  <c r="I26" i="3"/>
  <c r="F26" i="3"/>
  <c r="A26" i="3"/>
  <c r="I25" i="3"/>
  <c r="F25" i="3"/>
  <c r="A25" i="3"/>
  <c r="I24" i="3"/>
  <c r="F24" i="3"/>
  <c r="A24" i="3"/>
  <c r="I23" i="3"/>
  <c r="F23" i="3"/>
  <c r="A23" i="3"/>
  <c r="I22" i="3"/>
  <c r="F22" i="3"/>
  <c r="A22" i="3"/>
  <c r="I21" i="3"/>
  <c r="F21" i="3"/>
  <c r="A21" i="3"/>
  <c r="I20" i="3"/>
  <c r="F20" i="3"/>
  <c r="A20" i="3"/>
  <c r="I19" i="3"/>
  <c r="F19" i="3"/>
  <c r="A19" i="3"/>
  <c r="I18" i="3"/>
  <c r="F18" i="3"/>
  <c r="A18" i="3"/>
  <c r="I17" i="3"/>
  <c r="F17" i="3"/>
  <c r="A17" i="3"/>
  <c r="I16" i="3"/>
  <c r="F16" i="3"/>
  <c r="A16" i="3"/>
  <c r="I15" i="3"/>
  <c r="F15" i="3"/>
  <c r="A15" i="3"/>
  <c r="I14" i="3"/>
  <c r="F14" i="3"/>
  <c r="A14" i="3"/>
  <c r="I13" i="3"/>
  <c r="F13" i="3"/>
  <c r="A13" i="3"/>
  <c r="I12" i="3"/>
  <c r="F12" i="3"/>
  <c r="A12" i="3"/>
  <c r="I11" i="3"/>
  <c r="F11" i="3"/>
  <c r="A11" i="3"/>
  <c r="I10" i="3"/>
  <c r="F10" i="3"/>
  <c r="A10" i="3"/>
  <c r="I9" i="3"/>
  <c r="F9" i="3"/>
  <c r="A9" i="3"/>
  <c r="I8" i="3"/>
  <c r="F8" i="3"/>
  <c r="A8" i="3"/>
  <c r="F7" i="3"/>
  <c r="A2" i="3"/>
  <c r="N59" i="2" a="1"/>
  <c r="N59" i="2" s="1"/>
  <c r="K59" i="2" a="1"/>
  <c r="K59" i="2" s="1"/>
  <c r="I59" i="2"/>
  <c r="G59" i="2"/>
  <c r="V57" i="2"/>
  <c r="U57" i="2"/>
  <c r="T57" i="2"/>
  <c r="Q57" i="2"/>
  <c r="F57" i="2"/>
  <c r="A57" i="2"/>
  <c r="V56" i="2"/>
  <c r="U56" i="2"/>
  <c r="T56" i="2"/>
  <c r="Q56" i="2"/>
  <c r="F56" i="2"/>
  <c r="A56" i="2"/>
  <c r="V55" i="2"/>
  <c r="U55" i="2"/>
  <c r="T55" i="2"/>
  <c r="Q55" i="2"/>
  <c r="F55" i="2"/>
  <c r="A55" i="2"/>
  <c r="V54" i="2"/>
  <c r="U54" i="2"/>
  <c r="T54" i="2"/>
  <c r="Q54" i="2"/>
  <c r="F54" i="2"/>
  <c r="A54" i="2"/>
  <c r="V53" i="2"/>
  <c r="U53" i="2"/>
  <c r="T53" i="2"/>
  <c r="Q53" i="2"/>
  <c r="F53" i="2"/>
  <c r="A53" i="2"/>
  <c r="V52" i="2"/>
  <c r="U52" i="2"/>
  <c r="T52" i="2"/>
  <c r="Q52" i="2"/>
  <c r="F52" i="2"/>
  <c r="A52" i="2"/>
  <c r="V51" i="2"/>
  <c r="U51" i="2"/>
  <c r="T51" i="2"/>
  <c r="Q51" i="2"/>
  <c r="F51" i="2"/>
  <c r="A51" i="2"/>
  <c r="V50" i="2"/>
  <c r="U50" i="2"/>
  <c r="T50" i="2"/>
  <c r="Q50" i="2"/>
  <c r="F50" i="2"/>
  <c r="A50" i="2"/>
  <c r="V49" i="2"/>
  <c r="U49" i="2"/>
  <c r="T49" i="2"/>
  <c r="Q49" i="2"/>
  <c r="F49" i="2"/>
  <c r="A49" i="2"/>
  <c r="V48" i="2"/>
  <c r="U48" i="2"/>
  <c r="T48" i="2"/>
  <c r="Q48" i="2"/>
  <c r="F48" i="2"/>
  <c r="A48" i="2"/>
  <c r="V47" i="2"/>
  <c r="U47" i="2"/>
  <c r="T47" i="2"/>
  <c r="Q47" i="2"/>
  <c r="F47" i="2"/>
  <c r="A47" i="2"/>
  <c r="V46" i="2"/>
  <c r="U46" i="2"/>
  <c r="T46" i="2"/>
  <c r="Q46" i="2"/>
  <c r="F46" i="2"/>
  <c r="A46" i="2"/>
  <c r="V45" i="2"/>
  <c r="U45" i="2"/>
  <c r="T45" i="2"/>
  <c r="Q45" i="2"/>
  <c r="F45" i="2"/>
  <c r="A45" i="2"/>
  <c r="V44" i="2"/>
  <c r="U44" i="2"/>
  <c r="T44" i="2"/>
  <c r="Q44" i="2"/>
  <c r="F44" i="2"/>
  <c r="A44" i="2"/>
  <c r="V43" i="2"/>
  <c r="U43" i="2"/>
  <c r="T43" i="2"/>
  <c r="Q43" i="2"/>
  <c r="F43" i="2"/>
  <c r="A43" i="2"/>
  <c r="V42" i="2"/>
  <c r="U42" i="2"/>
  <c r="T42" i="2"/>
  <c r="Q42" i="2"/>
  <c r="F42" i="2"/>
  <c r="A42" i="2"/>
  <c r="V41" i="2"/>
  <c r="U41" i="2"/>
  <c r="T41" i="2"/>
  <c r="Q41" i="2"/>
  <c r="F41" i="2"/>
  <c r="A41" i="2"/>
  <c r="V40" i="2"/>
  <c r="U40" i="2"/>
  <c r="T40" i="2"/>
  <c r="Q40" i="2"/>
  <c r="F40" i="2"/>
  <c r="A40" i="2"/>
  <c r="V39" i="2"/>
  <c r="U39" i="2"/>
  <c r="T39" i="2"/>
  <c r="Q39" i="2"/>
  <c r="F39" i="2"/>
  <c r="A39" i="2"/>
  <c r="V38" i="2"/>
  <c r="U38" i="2"/>
  <c r="T38" i="2"/>
  <c r="Q38" i="2"/>
  <c r="F38" i="2"/>
  <c r="A38" i="2"/>
  <c r="V37" i="2"/>
  <c r="U37" i="2"/>
  <c r="T37" i="2"/>
  <c r="Q37" i="2"/>
  <c r="F37" i="2"/>
  <c r="A37" i="2"/>
  <c r="V36" i="2"/>
  <c r="U36" i="2"/>
  <c r="T36" i="2"/>
  <c r="Q36" i="2"/>
  <c r="F36" i="2"/>
  <c r="A36" i="2"/>
  <c r="V35" i="2"/>
  <c r="U35" i="2"/>
  <c r="T35" i="2"/>
  <c r="Q35" i="2"/>
  <c r="F35" i="2"/>
  <c r="A35" i="2"/>
  <c r="V34" i="2"/>
  <c r="U34" i="2"/>
  <c r="T34" i="2"/>
  <c r="Q34" i="2"/>
  <c r="F34" i="2"/>
  <c r="A34" i="2"/>
  <c r="V33" i="2"/>
  <c r="U33" i="2"/>
  <c r="T33" i="2"/>
  <c r="Q33" i="2"/>
  <c r="F33" i="2"/>
  <c r="A33" i="2"/>
  <c r="V32" i="2"/>
  <c r="U32" i="2"/>
  <c r="T32" i="2"/>
  <c r="Q32" i="2"/>
  <c r="F32" i="2"/>
  <c r="A32" i="2"/>
  <c r="V31" i="2"/>
  <c r="U31" i="2"/>
  <c r="T31" i="2"/>
  <c r="Q31" i="2"/>
  <c r="F31" i="2"/>
  <c r="A31" i="2"/>
  <c r="V30" i="2"/>
  <c r="U30" i="2"/>
  <c r="T30" i="2"/>
  <c r="Q30" i="2"/>
  <c r="F30" i="2"/>
  <c r="A30" i="2"/>
  <c r="V29" i="2"/>
  <c r="U29" i="2"/>
  <c r="T29" i="2"/>
  <c r="Q29" i="2"/>
  <c r="F29" i="2"/>
  <c r="A29" i="2"/>
  <c r="V28" i="2"/>
  <c r="U28" i="2"/>
  <c r="T28" i="2"/>
  <c r="Q28" i="2"/>
  <c r="F28" i="2"/>
  <c r="A28" i="2"/>
  <c r="V27" i="2"/>
  <c r="U27" i="2"/>
  <c r="T27" i="2"/>
  <c r="Q27" i="2"/>
  <c r="F27" i="2"/>
  <c r="A27" i="2"/>
  <c r="V26" i="2"/>
  <c r="U26" i="2"/>
  <c r="T26" i="2"/>
  <c r="Q26" i="2"/>
  <c r="F26" i="2"/>
  <c r="A26" i="2"/>
  <c r="V25" i="2"/>
  <c r="U25" i="2"/>
  <c r="T25" i="2"/>
  <c r="Q25" i="2"/>
  <c r="F25" i="2"/>
  <c r="A25" i="2"/>
  <c r="V24" i="2"/>
  <c r="U24" i="2"/>
  <c r="T24" i="2"/>
  <c r="Q24" i="2"/>
  <c r="F24" i="2"/>
  <c r="A24" i="2"/>
  <c r="V23" i="2"/>
  <c r="U23" i="2"/>
  <c r="T23" i="2"/>
  <c r="Q23" i="2"/>
  <c r="F23" i="2"/>
  <c r="A23" i="2"/>
  <c r="V22" i="2"/>
  <c r="U22" i="2"/>
  <c r="T22" i="2"/>
  <c r="Q22" i="2"/>
  <c r="F22" i="2"/>
  <c r="A22" i="2"/>
  <c r="V21" i="2"/>
  <c r="U21" i="2"/>
  <c r="T21" i="2"/>
  <c r="Q21" i="2"/>
  <c r="F21" i="2"/>
  <c r="A21" i="2"/>
  <c r="V20" i="2"/>
  <c r="U20" i="2"/>
  <c r="T20" i="2"/>
  <c r="Q20" i="2"/>
  <c r="F20" i="2"/>
  <c r="A20" i="2"/>
  <c r="V19" i="2"/>
  <c r="U19" i="2"/>
  <c r="T19" i="2"/>
  <c r="Q19" i="2"/>
  <c r="F19" i="2"/>
  <c r="A19" i="2"/>
  <c r="V18" i="2"/>
  <c r="U18" i="2"/>
  <c r="T18" i="2"/>
  <c r="Q18" i="2"/>
  <c r="F18" i="2"/>
  <c r="A18" i="2"/>
  <c r="V17" i="2"/>
  <c r="U17" i="2"/>
  <c r="T17" i="2"/>
  <c r="Q17" i="2"/>
  <c r="F17" i="2"/>
  <c r="A17" i="2"/>
  <c r="V16" i="2"/>
  <c r="U16" i="2"/>
  <c r="T16" i="2"/>
  <c r="Q16" i="2"/>
  <c r="F16" i="2"/>
  <c r="A16" i="2"/>
  <c r="V15" i="2"/>
  <c r="U15" i="2"/>
  <c r="T15" i="2"/>
  <c r="Q15" i="2"/>
  <c r="F15" i="2"/>
  <c r="A15" i="2"/>
  <c r="V14" i="2"/>
  <c r="U14" i="2"/>
  <c r="T14" i="2"/>
  <c r="Q14" i="2"/>
  <c r="F14" i="2"/>
  <c r="A14" i="2"/>
  <c r="V13" i="2"/>
  <c r="U13" i="2"/>
  <c r="T13" i="2"/>
  <c r="Q13" i="2"/>
  <c r="F13" i="2"/>
  <c r="A13" i="2"/>
  <c r="V12" i="2"/>
  <c r="U12" i="2"/>
  <c r="T12" i="2"/>
  <c r="Q12" i="2"/>
  <c r="F12" i="2"/>
  <c r="A12" i="2"/>
  <c r="V11" i="2"/>
  <c r="U11" i="2"/>
  <c r="T11" i="2"/>
  <c r="Q11" i="2"/>
  <c r="F11" i="2"/>
  <c r="A11" i="2"/>
  <c r="V10" i="2"/>
  <c r="U10" i="2"/>
  <c r="T10" i="2"/>
  <c r="Q10" i="2"/>
  <c r="F10" i="2"/>
  <c r="A10" i="2"/>
  <c r="V9" i="2"/>
  <c r="U9" i="2"/>
  <c r="T9" i="2"/>
  <c r="Q9" i="2"/>
  <c r="F9" i="2"/>
  <c r="A9" i="2"/>
  <c r="V8" i="2"/>
  <c r="U8" i="2"/>
  <c r="T8" i="2"/>
  <c r="Q8" i="2"/>
  <c r="A8" i="2"/>
  <c r="A2" i="2"/>
  <c r="C20" i="1"/>
  <c r="C18" i="1"/>
  <c r="A2" i="1"/>
  <c r="Q59" i="2" l="1"/>
  <c r="C19" i="5" s="1"/>
  <c r="T59" i="2"/>
  <c r="B14" i="5" s="1"/>
  <c r="U59" i="2"/>
  <c r="V59" i="2"/>
  <c r="X6" i="4" s="1"/>
  <c r="E3" i="7"/>
  <c r="F3" i="7"/>
  <c r="D5" i="7"/>
  <c r="E5" i="7"/>
  <c r="C6" i="7" l="1"/>
  <c r="B6" i="7" s="1"/>
  <c r="X7" i="4"/>
  <c r="X8" i="4"/>
  <c r="A10" i="4" s="1"/>
  <c r="V10" i="4" s="1"/>
  <c r="AA7" i="4" l="1"/>
  <c r="AA8" i="4" s="1"/>
  <c r="V40" i="4"/>
  <c r="A3" i="4"/>
  <c r="A3" i="5"/>
  <c r="A3" i="2"/>
  <c r="A3" i="1"/>
  <c r="A3" i="3"/>
  <c r="W40" i="4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I6" authorId="0" shapeId="0" xr:uid="{00000000-0006-0000-0100-000001000000}">
      <text>
        <r>
          <rPr>
            <sz val="10"/>
            <color rgb="FF000000"/>
            <rFont val="Verdana1"/>
            <charset val="1"/>
          </rPr>
          <t xml:space="preserve">Bitte jeweils den beiden Paarkürpartnern dieselbe Nummer geben!
</t>
        </r>
      </text>
    </comment>
    <comment ref="K6" authorId="0" shapeId="0" xr:uid="{00000000-0006-0000-0100-000002000000}">
      <text>
        <r>
          <rPr>
            <sz val="10"/>
            <color rgb="FF000000"/>
            <rFont val="Verdana1"/>
            <charset val="1"/>
          </rPr>
          <t>Bitte bei allen Fahrern einer Gruppe (inclusive den Ersatzfahrern) dieselbe Auswahl treffen!</t>
        </r>
      </text>
    </comment>
    <comment ref="N6" authorId="0" shapeId="0" xr:uid="{00000000-0006-0000-0100-000003000000}">
      <text>
        <r>
          <rPr>
            <sz val="10"/>
            <color rgb="FF000000"/>
            <rFont val="Verdana1"/>
            <charset val="1"/>
          </rPr>
          <t>Bitte bei allen Fahrern einer Gruppe (inclusive den Ersatzfahrern) dieselbe Auswahl treffen!</t>
        </r>
      </text>
    </comment>
    <comment ref="R6" authorId="0" shapeId="0" xr:uid="{00000000-0006-0000-0100-000004000000}">
      <text>
        <r>
          <rPr>
            <sz val="10"/>
            <color rgb="FF000000"/>
            <rFont val="Verdana1"/>
            <charset val="1"/>
          </rPr>
          <t>Werden im Meldeformular Teilnehmer für vereinsübergreifende Küren gemeldet, dann kann hier der abweichende Verein eingetragen werden.</t>
        </r>
      </text>
    </comment>
  </commentList>
</comments>
</file>

<file path=xl/sharedStrings.xml><?xml version="1.0" encoding="utf-8"?>
<sst xmlns="http://schemas.openxmlformats.org/spreadsheetml/2006/main" count="161" uniqueCount="108">
  <si>
    <t>Anmeldung</t>
  </si>
  <si>
    <t>Verein</t>
  </si>
  <si>
    <t>Ansprechpartner</t>
  </si>
  <si>
    <t>Straße</t>
  </si>
  <si>
    <t>Wohnort</t>
  </si>
  <si>
    <t>E-Mail Adresse</t>
  </si>
  <si>
    <t>Telefonnummer</t>
  </si>
  <si>
    <t>Meldegebühr:</t>
  </si>
  <si>
    <t xml:space="preserve">13,-  pro Einzelkür Teilnehmer
10,-  pro Paarkür Teilnehmer
8,-  pro Kleingruppenkür Teilnehmer
8,-  pro Großgruppenkür Teilnehmer
4,-  pro Gruppenkür Ersatzfahrer </t>
  </si>
  <si>
    <t>Meldeschluss:</t>
  </si>
  <si>
    <t>Meldeadresse:</t>
  </si>
  <si>
    <t>Fortlaufende Nr.</t>
  </si>
  <si>
    <t>Name</t>
  </si>
  <si>
    <t>Vorname</t>
  </si>
  <si>
    <r>
      <rPr>
        <b/>
        <sz val="11"/>
        <color rgb="FF000000"/>
        <rFont val="Arial"/>
        <family val="2"/>
        <charset val="1"/>
      </rPr>
      <t xml:space="preserve">Geschlecht </t>
    </r>
    <r>
      <rPr>
        <sz val="11"/>
        <color rgb="FF000000"/>
        <rFont val="Arial"/>
        <family val="2"/>
        <charset val="1"/>
      </rPr>
      <t>[m/w]</t>
    </r>
  </si>
  <si>
    <r>
      <rPr>
        <b/>
        <sz val="11"/>
        <color rgb="FF000000"/>
        <rFont val="Arial"/>
        <family val="2"/>
        <charset val="1"/>
      </rPr>
      <t xml:space="preserve">Geburtsdatum
</t>
    </r>
    <r>
      <rPr>
        <sz val="11"/>
        <color rgb="FF000000"/>
        <rFont val="Arial"/>
        <family val="2"/>
        <charset val="1"/>
      </rPr>
      <t>[TT/MM/JJJJ]</t>
    </r>
  </si>
  <si>
    <t>Alter (am Wettkampftag)</t>
  </si>
  <si>
    <t>Einzelkür</t>
  </si>
  <si>
    <t>Paarkür</t>
  </si>
  <si>
    <t>Kleingruppe</t>
  </si>
  <si>
    <t>Großgruppe</t>
  </si>
  <si>
    <t>Startgebühr</t>
  </si>
  <si>
    <t>Startgebühr
über abweichenden Verein</t>
  </si>
  <si>
    <r>
      <rPr>
        <b/>
        <sz val="11"/>
        <color rgb="FF000000"/>
        <rFont val="Arial"/>
        <family val="2"/>
        <charset val="1"/>
      </rPr>
      <t xml:space="preserve">Einzelkür
</t>
    </r>
    <r>
      <rPr>
        <sz val="11"/>
        <color rgb="FF000000"/>
        <rFont val="Arial"/>
        <family val="2"/>
        <charset val="1"/>
      </rPr>
      <t>[ja/leer]</t>
    </r>
  </si>
  <si>
    <r>
      <rPr>
        <b/>
        <sz val="11"/>
        <color rgb="FF000000"/>
        <rFont val="Arial"/>
        <family val="2"/>
        <charset val="1"/>
      </rPr>
      <t xml:space="preserve">Kürname
</t>
    </r>
    <r>
      <rPr>
        <sz val="9"/>
        <color rgb="FF000000"/>
        <rFont val="Arial"/>
        <family val="2"/>
        <charset val="1"/>
      </rPr>
      <t xml:space="preserve">(optional)
</t>
    </r>
  </si>
  <si>
    <r>
      <rPr>
        <b/>
        <sz val="11"/>
        <color rgb="FF000000"/>
        <rFont val="Arial"/>
        <family val="2"/>
        <charset val="1"/>
      </rPr>
      <t xml:space="preserve">Paarkür
</t>
    </r>
    <r>
      <rPr>
        <sz val="11"/>
        <color rgb="FF000000"/>
        <rFont val="Arial"/>
        <family val="2"/>
        <charset val="1"/>
      </rPr>
      <t>[1-99/leer]</t>
    </r>
  </si>
  <si>
    <r>
      <rPr>
        <b/>
        <sz val="11"/>
        <color rgb="FF000000"/>
        <rFont val="Arial"/>
        <family val="2"/>
        <charset val="1"/>
      </rPr>
      <t xml:space="preserve">Kleingruppe
</t>
    </r>
    <r>
      <rPr>
        <sz val="11"/>
        <color rgb="FF000000"/>
        <rFont val="Arial"/>
        <family val="2"/>
        <charset val="1"/>
      </rPr>
      <t>[1-99/leer]</t>
    </r>
  </si>
  <si>
    <r>
      <rPr>
        <b/>
        <sz val="11"/>
        <color rgb="FF000000"/>
        <rFont val="Arial"/>
        <family val="2"/>
        <charset val="1"/>
      </rPr>
      <t xml:space="preserve">Ersatzfahrer
</t>
    </r>
    <r>
      <rPr>
        <sz val="11"/>
        <color rgb="FF000000"/>
        <rFont val="Arial"/>
        <family val="2"/>
        <charset val="1"/>
      </rPr>
      <t>[ja/leer]</t>
    </r>
  </si>
  <si>
    <r>
      <rPr>
        <b/>
        <sz val="11"/>
        <color rgb="FF000000"/>
        <rFont val="Arial"/>
        <family val="2"/>
        <charset val="1"/>
      </rPr>
      <t xml:space="preserve">Großgruppe
</t>
    </r>
    <r>
      <rPr>
        <sz val="11"/>
        <color rgb="FF000000"/>
        <rFont val="Arial"/>
        <family val="2"/>
        <charset val="1"/>
      </rPr>
      <t>[1-99/leer]</t>
    </r>
  </si>
  <si>
    <r>
      <rPr>
        <b/>
        <sz val="11"/>
        <color rgb="FF000000"/>
        <rFont val="Arial"/>
        <family val="2"/>
        <charset val="1"/>
      </rPr>
      <t xml:space="preserve">abweichender Verein
</t>
    </r>
    <r>
      <rPr>
        <sz val="9"/>
        <color rgb="FF000000"/>
        <rFont val="Arial"/>
        <family val="2"/>
        <charset val="1"/>
      </rPr>
      <t xml:space="preserve">(optional)
</t>
    </r>
  </si>
  <si>
    <t>Anzahl Küren / Starter</t>
  </si>
  <si>
    <t>Mustermann</t>
  </si>
  <si>
    <t>Max</t>
  </si>
  <si>
    <t>m</t>
  </si>
  <si>
    <t>ja</t>
  </si>
  <si>
    <t>Kürname Einzelkür</t>
  </si>
  <si>
    <t>Kürname Kleingruppe</t>
  </si>
  <si>
    <t>Kürname Großgruppe</t>
  </si>
  <si>
    <r>
      <rPr>
        <b/>
        <sz val="11"/>
        <color rgb="FF000000"/>
        <rFont val="Arial"/>
        <family val="2"/>
        <charset val="1"/>
      </rPr>
      <t xml:space="preserve">Aufsichtsperson
</t>
    </r>
    <r>
      <rPr>
        <sz val="9"/>
        <color rgb="FF000000"/>
        <rFont val="Arial"/>
        <family val="2"/>
        <charset val="1"/>
      </rPr>
      <t xml:space="preserve">(Bei Personen unter 18 Jahren muss eine Aufsichtsperson über 18 Jahre mit in der Turnhalle übernachten)
</t>
    </r>
  </si>
  <si>
    <t>Erika Mustermann</t>
  </si>
  <si>
    <r>
      <rPr>
        <b/>
        <sz val="12"/>
        <color rgb="FF000000"/>
        <rFont val="Arial"/>
        <family val="2"/>
        <charset val="1"/>
      </rPr>
      <t xml:space="preserve">Im diesem oberen Teil der Tabelle bitte die nach IUF Regelwerg 2019 geschulten Juroren (mind. 15 Jahre) und mögliche Einsätze benennen - nur diese Juroren zählen für die Mindestanzahl an Juryeinsätzen die ein Verein stellen muss!
</t>
    </r>
    <r>
      <rPr>
        <sz val="11"/>
        <color rgb="FF000000"/>
        <rFont val="Arial"/>
        <family val="2"/>
        <charset val="1"/>
      </rPr>
      <t xml:space="preserve">Abstiegszähler ohne Juryausbildung können zusätzlich im unteren Teil der Tabelle benannt werden.
</t>
    </r>
    <r>
      <rPr>
        <b/>
        <sz val="12"/>
        <color rgb="FF000000"/>
        <rFont val="Arial"/>
        <family val="2"/>
        <charset val="1"/>
      </rPr>
      <t>Bitte auswählen, in welchem Bereich der entsprechende Juror werten kann: T = Technik, P = Performance, T/P = Technik und Performance</t>
    </r>
  </si>
  <si>
    <r>
      <rPr>
        <b/>
        <sz val="11"/>
        <rFont val="Arial"/>
        <family val="2"/>
        <charset val="1"/>
      </rPr>
      <t xml:space="preserve">Alter
</t>
    </r>
    <r>
      <rPr>
        <sz val="10"/>
        <rFont val="Arial"/>
        <family val="2"/>
        <charset val="1"/>
      </rPr>
      <t>(am Wettkampftag)</t>
    </r>
  </si>
  <si>
    <t>Vorläufe</t>
  </si>
  <si>
    <t>Finals</t>
  </si>
  <si>
    <t>Gruppenküren</t>
  </si>
  <si>
    <r>
      <rPr>
        <b/>
        <sz val="11"/>
        <color rgb="FF000000"/>
        <rFont val="Arial"/>
        <family val="2"/>
        <charset val="1"/>
      </rPr>
      <t xml:space="preserve">Anmerkungen
</t>
    </r>
    <r>
      <rPr>
        <sz val="11"/>
        <color rgb="FF000000"/>
        <rFont val="Arial"/>
        <family val="2"/>
        <charset val="1"/>
      </rPr>
      <t>(optional)</t>
    </r>
  </si>
  <si>
    <t>Anzahl Meldungen</t>
  </si>
  <si>
    <r>
      <rPr>
        <b/>
        <sz val="10"/>
        <color rgb="FF000000"/>
        <rFont val="Arial"/>
        <family val="2"/>
        <charset val="1"/>
      </rPr>
      <t xml:space="preserve">Einzelkür
</t>
    </r>
    <r>
      <rPr>
        <b/>
        <sz val="9"/>
        <color rgb="FF000000"/>
        <rFont val="Arial"/>
        <family val="2"/>
        <charset val="1"/>
      </rPr>
      <t>U11/U13/U15</t>
    </r>
  </si>
  <si>
    <r>
      <rPr>
        <b/>
        <sz val="10"/>
        <color rgb="FF000000"/>
        <rFont val="Arial"/>
        <family val="2"/>
        <charset val="1"/>
      </rPr>
      <t xml:space="preserve">Einzelkür
</t>
    </r>
    <r>
      <rPr>
        <b/>
        <sz val="9"/>
        <color rgb="FF000000"/>
        <rFont val="Arial"/>
        <family val="2"/>
        <charset val="1"/>
      </rPr>
      <t>U17/U19/U21</t>
    </r>
  </si>
  <si>
    <r>
      <rPr>
        <b/>
        <sz val="10"/>
        <color rgb="FF000000"/>
        <rFont val="Arial"/>
        <family val="2"/>
        <charset val="1"/>
      </rPr>
      <t xml:space="preserve">Einzelkür
</t>
    </r>
    <r>
      <rPr>
        <b/>
        <sz val="9"/>
        <color rgb="FF000000"/>
        <rFont val="Arial"/>
        <family val="2"/>
        <charset val="1"/>
      </rPr>
      <t>U23/U25/25+</t>
    </r>
  </si>
  <si>
    <r>
      <rPr>
        <b/>
        <sz val="10"/>
        <color rgb="FF000000"/>
        <rFont val="Arial"/>
        <family val="2"/>
        <charset val="1"/>
      </rPr>
      <t xml:space="preserve">Paarkür
</t>
    </r>
    <r>
      <rPr>
        <b/>
        <sz val="9"/>
        <color rgb="FF000000"/>
        <rFont val="Arial"/>
        <family val="2"/>
        <charset val="1"/>
      </rPr>
      <t>U11/U13/U15</t>
    </r>
  </si>
  <si>
    <r>
      <rPr>
        <b/>
        <sz val="10"/>
        <color rgb="FF000000"/>
        <rFont val="Arial"/>
        <family val="2"/>
        <charset val="1"/>
      </rPr>
      <t xml:space="preserve">Paarkür
</t>
    </r>
    <r>
      <rPr>
        <b/>
        <sz val="9"/>
        <color rgb="FF000000"/>
        <rFont val="Arial"/>
        <family val="2"/>
        <charset val="1"/>
      </rPr>
      <t>U17/U19/U21</t>
    </r>
  </si>
  <si>
    <r>
      <rPr>
        <b/>
        <sz val="10"/>
        <color rgb="FF000000"/>
        <rFont val="Arial"/>
        <family val="2"/>
        <charset val="1"/>
      </rPr>
      <t xml:space="preserve">Paarkür
</t>
    </r>
    <r>
      <rPr>
        <b/>
        <sz val="9"/>
        <color rgb="FF000000"/>
        <rFont val="Arial"/>
        <family val="2"/>
        <charset val="1"/>
      </rPr>
      <t>U23/U25/25+</t>
    </r>
  </si>
  <si>
    <r>
      <rPr>
        <b/>
        <sz val="10"/>
        <color rgb="FF000000"/>
        <rFont val="Arial"/>
        <family val="2"/>
        <charset val="1"/>
      </rPr>
      <t xml:space="preserve">Einzelkür
</t>
    </r>
    <r>
      <rPr>
        <b/>
        <sz val="9"/>
        <color rgb="FF000000"/>
        <rFont val="Arial"/>
        <family val="2"/>
        <charset val="1"/>
      </rPr>
      <t>Junior Expert</t>
    </r>
  </si>
  <si>
    <r>
      <rPr>
        <b/>
        <sz val="10"/>
        <color rgb="FF000000"/>
        <rFont val="Arial"/>
        <family val="2"/>
        <charset val="1"/>
      </rPr>
      <t xml:space="preserve">Einzelkür
</t>
    </r>
    <r>
      <rPr>
        <b/>
        <sz val="9"/>
        <color rgb="FF000000"/>
        <rFont val="Arial"/>
        <family val="2"/>
        <charset val="1"/>
      </rPr>
      <t>Expert</t>
    </r>
  </si>
  <si>
    <r>
      <rPr>
        <b/>
        <sz val="10"/>
        <color rgb="FF000000"/>
        <rFont val="Arial"/>
        <family val="2"/>
        <charset val="1"/>
      </rPr>
      <t xml:space="preserve">Einzelkür
</t>
    </r>
    <r>
      <rPr>
        <b/>
        <sz val="9"/>
        <color rgb="FF000000"/>
        <rFont val="Arial"/>
        <family val="2"/>
        <charset val="1"/>
      </rPr>
      <t>männlich</t>
    </r>
  </si>
  <si>
    <r>
      <rPr>
        <b/>
        <sz val="10"/>
        <color rgb="FF000000"/>
        <rFont val="Arial"/>
        <family val="2"/>
        <charset val="1"/>
      </rPr>
      <t xml:space="preserve">Paarkür
</t>
    </r>
    <r>
      <rPr>
        <b/>
        <sz val="9"/>
        <color rgb="FF000000"/>
        <rFont val="Arial"/>
        <family val="2"/>
        <charset val="1"/>
      </rPr>
      <t>Junior Expert</t>
    </r>
  </si>
  <si>
    <r>
      <rPr>
        <b/>
        <sz val="10"/>
        <color rgb="FF000000"/>
        <rFont val="Arial"/>
        <family val="2"/>
        <charset val="1"/>
      </rPr>
      <t xml:space="preserve">Paarkür
</t>
    </r>
    <r>
      <rPr>
        <b/>
        <sz val="9"/>
        <color rgb="FF000000"/>
        <rFont val="Arial"/>
        <family val="2"/>
        <charset val="1"/>
      </rPr>
      <t>Expert</t>
    </r>
  </si>
  <si>
    <r>
      <rPr>
        <b/>
        <sz val="10"/>
        <color rgb="FF000000"/>
        <rFont val="Arial"/>
        <family val="2"/>
        <charset val="1"/>
      </rPr>
      <t xml:space="preserve">Kleingruppe
</t>
    </r>
    <r>
      <rPr>
        <b/>
        <sz val="9"/>
        <color rgb="FF000000"/>
        <rFont val="Arial"/>
        <family val="2"/>
        <charset val="1"/>
      </rPr>
      <t>Junior Expert</t>
    </r>
  </si>
  <si>
    <r>
      <rPr>
        <b/>
        <sz val="10"/>
        <color rgb="FF000000"/>
        <rFont val="Arial"/>
        <family val="2"/>
        <charset val="1"/>
      </rPr>
      <t xml:space="preserve">Kleingruppe
</t>
    </r>
    <r>
      <rPr>
        <b/>
        <sz val="9"/>
        <color rgb="FF000000"/>
        <rFont val="Arial"/>
        <family val="2"/>
        <charset val="1"/>
      </rPr>
      <t>Expert</t>
    </r>
  </si>
  <si>
    <r>
      <rPr>
        <b/>
        <sz val="10"/>
        <color rgb="FF000000"/>
        <rFont val="Arial"/>
        <family val="2"/>
        <charset val="1"/>
      </rPr>
      <t xml:space="preserve">Großgruppe
</t>
    </r>
    <r>
      <rPr>
        <b/>
        <sz val="9"/>
        <color rgb="FF000000"/>
        <rFont val="Arial"/>
        <family val="2"/>
        <charset val="1"/>
      </rPr>
      <t>Junior Expert</t>
    </r>
  </si>
  <si>
    <r>
      <rPr>
        <b/>
        <sz val="10"/>
        <color rgb="FF000000"/>
        <rFont val="Arial"/>
        <family val="2"/>
        <charset val="1"/>
      </rPr>
      <t xml:space="preserve">Großgruppe
</t>
    </r>
    <r>
      <rPr>
        <b/>
        <sz val="9"/>
        <color rgb="FF000000"/>
        <rFont val="Arial"/>
        <family val="2"/>
        <charset val="1"/>
      </rPr>
      <t>Expert</t>
    </r>
  </si>
  <si>
    <t>Anzahl Juryeinsätze</t>
  </si>
  <si>
    <t>T,P,T/P</t>
  </si>
  <si>
    <t>Anzahl empfohlene Judges</t>
  </si>
  <si>
    <t>T/P</t>
  </si>
  <si>
    <t>Im diesem unteren Teil der Tabelle können Abstiegszähler ohne Juryausbildung benannt werden.
Bitte auswählen, wo der entsprechende Juror werten kann.</t>
  </si>
  <si>
    <t>Zusammenfassung</t>
  </si>
  <si>
    <t>Telefon</t>
  </si>
  <si>
    <t>Summe Startgebühren:</t>
  </si>
  <si>
    <t>Überweisung an:</t>
  </si>
  <si>
    <t>Kontoinhaber</t>
  </si>
  <si>
    <t>IBAN</t>
  </si>
  <si>
    <t>BIC</t>
  </si>
  <si>
    <t>Bank</t>
  </si>
  <si>
    <t>Verwendungszweck</t>
  </si>
  <si>
    <t>Wettkampfname</t>
  </si>
  <si>
    <t>Oberbayrische Meisterschaft im Einrad-Freestyle</t>
  </si>
  <si>
    <t>Der Wettkampfname wird auf allen Tabellenblättern ganz oben angezeigt</t>
  </si>
  <si>
    <t>Startdatum</t>
  </si>
  <si>
    <t>Dieses Datum wird zur Berechnung des Alters am Wettkampftag verwendet!</t>
  </si>
  <si>
    <t>Enddatum</t>
  </si>
  <si>
    <t>Datumsanzeige in den Tabellen</t>
  </si>
  <si>
    <t>Dieses Datum wird auf allen Tabellenblättern ganz oben angezeigt</t>
  </si>
  <si>
    <t>Daten für die Anmeldung - diese werden im Tabellenblatt "allg. Daten" angeziegt</t>
  </si>
  <si>
    <t>Meldegebühr</t>
  </si>
  <si>
    <t xml:space="preserve">13,- € pro Einzelkür Teilnehmer
10,- € pro Paarkür Teilnehmer
8,- € pro Kleingruppenkür Teilnehmer
8,- € pro Großgruppenkür Teilnehmer
4,- € pro Gruppenkür Ersatzfahrer </t>
  </si>
  <si>
    <t>Meldeschluss</t>
  </si>
  <si>
    <t>Meldeadresse</t>
  </si>
  <si>
    <t>freestyleanmeldung@gmx.de</t>
  </si>
  <si>
    <t>E-Mail Betreff</t>
  </si>
  <si>
    <t>Anmeldung OBM 26</t>
  </si>
  <si>
    <t>An den hier definierten Betreff wird automatisch der Vereinsname aus dem Tabellenblatt "allg. Daten" angehängt</t>
  </si>
  <si>
    <t>Daten für die Überweisung der Startgebühren - diese werden im Tabellenblatt "Zusammenfassung" angeziegt</t>
  </si>
  <si>
    <t>Einradverband Bayern e. V.</t>
  </si>
  <si>
    <t>DE95 7115 1020 0000 9348 10</t>
  </si>
  <si>
    <t>BYLADEM1MDF</t>
  </si>
  <si>
    <t>Sparkasse Altötting</t>
  </si>
  <si>
    <t>OBM26 Startgebühr&gt;Vereinsname&lt;</t>
  </si>
  <si>
    <t>Überweisung bis</t>
  </si>
  <si>
    <t>Meldegebühr Standard Skill</t>
  </si>
  <si>
    <t>Meldegebühr EK</t>
  </si>
  <si>
    <t>Meldegebühr PK</t>
  </si>
  <si>
    <t>Meldegebühr KG</t>
  </si>
  <si>
    <t>Meldegebühr GG</t>
  </si>
  <si>
    <t>Differenz Meldegebühr Ersatz</t>
  </si>
  <si>
    <t>Meldegebühr Workshop</t>
  </si>
  <si>
    <r>
      <t xml:space="preserve">Geburtsdatum
</t>
    </r>
    <r>
      <rPr>
        <sz val="11"/>
        <rFont val="Arial"/>
        <family val="2"/>
        <charset val="1"/>
      </rPr>
      <t>[TT/MM/JJJJ]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</si>
</sst>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#,##0.00&quot; €&quot;;[Red]\-#,##0.00&quot; €&quot;"/>
    <numFmt numFmtId="165" formatCode="dd\.mm\.yy;@"/>
    <numFmt numFmtId="166" formatCode="&quot;.- €&quot;"/>
    <numFmt numFmtId="167" formatCode="00&quot;,- €&quot;"/>
    <numFmt numFmtId="168" formatCode="dd/mm/yy"/>
    <numFmt numFmtId="169" formatCode="d\.m\.yy;@"/>
  </numFmts>
  <fonts count="42">
    <font>
      <sz val="10"/>
      <color rgb="FF000000"/>
      <name val="Verdana1"/>
      <charset val="1"/>
    </font>
    <font>
      <sz val="10"/>
      <color rgb="FF000000"/>
      <name val="Arial"/>
      <family val="2"/>
      <charset val="1"/>
    </font>
    <font>
      <b/>
      <sz val="20"/>
      <color rgb="FF000000"/>
      <name val="Arial"/>
      <family val="2"/>
      <charset val="1"/>
    </font>
    <font>
      <sz val="20"/>
      <color rgb="FF000000"/>
      <name val="Arial"/>
      <family val="2"/>
      <charset val="1"/>
    </font>
    <font>
      <b/>
      <sz val="16"/>
      <color rgb="FF000000"/>
      <name val="Arial"/>
      <family val="2"/>
      <charset val="1"/>
    </font>
    <font>
      <b/>
      <sz val="22"/>
      <color rgb="FF000000"/>
      <name val="Arial"/>
      <family val="2"/>
      <charset val="1"/>
    </font>
    <font>
      <sz val="12"/>
      <color rgb="FF000000"/>
      <name val="Arial"/>
      <family val="2"/>
      <charset val="1"/>
    </font>
    <font>
      <u/>
      <sz val="10"/>
      <color rgb="FF0000FF"/>
      <name val="Verdana"/>
      <family val="2"/>
      <charset val="1"/>
    </font>
    <font>
      <u/>
      <sz val="12"/>
      <color rgb="FF0000FF"/>
      <name val="Arial"/>
      <family val="2"/>
      <charset val="1"/>
    </font>
    <font>
      <b/>
      <sz val="14"/>
      <color rgb="FF000000"/>
      <name val="Arial"/>
      <family val="2"/>
      <charset val="1"/>
    </font>
    <font>
      <b/>
      <sz val="12"/>
      <color rgb="FF000000"/>
      <name val="Arial"/>
      <family val="2"/>
      <charset val="1"/>
    </font>
    <font>
      <sz val="14"/>
      <color rgb="FF000000"/>
      <name val="Arial"/>
      <family val="2"/>
      <charset val="1"/>
    </font>
    <font>
      <b/>
      <sz val="10"/>
      <color rgb="FF000000"/>
      <name val="Arial"/>
      <family val="2"/>
      <charset val="1"/>
    </font>
    <font>
      <u/>
      <sz val="14"/>
      <color rgb="FF0000FF"/>
      <name val="Verdana"/>
      <family val="2"/>
      <charset val="1"/>
    </font>
    <font>
      <b/>
      <sz val="10"/>
      <color rgb="FFFF0000"/>
      <name val="Arial"/>
      <family val="2"/>
      <charset val="1"/>
    </font>
    <font>
      <sz val="10"/>
      <color rgb="FFFF0000"/>
      <name val="Verdana"/>
      <family val="2"/>
      <charset val="1"/>
    </font>
    <font>
      <sz val="20"/>
      <color rgb="FFFF0000"/>
      <name val="Calibri"/>
      <family val="2"/>
      <charset val="1"/>
    </font>
    <font>
      <sz val="20"/>
      <color rgb="FF000000"/>
      <name val="Calibri"/>
      <family val="2"/>
      <charset val="1"/>
    </font>
    <font>
      <b/>
      <sz val="20"/>
      <color rgb="FF000000"/>
      <name val="Calibri"/>
      <family val="2"/>
      <charset val="1"/>
    </font>
    <font>
      <b/>
      <sz val="11"/>
      <color rgb="FF000000"/>
      <name val="Arial"/>
      <family val="2"/>
      <charset val="1"/>
    </font>
    <font>
      <sz val="11"/>
      <color rgb="FF000000"/>
      <name val="Arial"/>
      <family val="2"/>
      <charset val="1"/>
    </font>
    <font>
      <sz val="9"/>
      <color rgb="FF000000"/>
      <name val="Arial"/>
      <family val="2"/>
      <charset val="1"/>
    </font>
    <font>
      <sz val="10"/>
      <color rgb="FFFF0000"/>
      <name val="Arial"/>
      <family val="2"/>
      <charset val="1"/>
    </font>
    <font>
      <i/>
      <sz val="11"/>
      <color rgb="FF000000"/>
      <name val="Arial"/>
      <family val="2"/>
      <charset val="1"/>
    </font>
    <font>
      <b/>
      <i/>
      <sz val="11"/>
      <color rgb="FF000000"/>
      <name val="Arial"/>
      <family val="2"/>
      <charset val="1"/>
    </font>
    <font>
      <b/>
      <sz val="10"/>
      <color rgb="FF000000"/>
      <name val="Verdana"/>
      <family val="2"/>
      <charset val="1"/>
    </font>
    <font>
      <sz val="11"/>
      <color rgb="FF000000"/>
      <name val="Verdana"/>
      <family val="2"/>
      <charset val="1"/>
    </font>
    <font>
      <sz val="10"/>
      <color rgb="FF000000"/>
      <name val="Verdana"/>
      <family val="2"/>
      <charset val="1"/>
    </font>
    <font>
      <sz val="20"/>
      <name val="Calibri"/>
      <family val="2"/>
      <charset val="1"/>
    </font>
    <font>
      <b/>
      <sz val="11"/>
      <name val="Arial"/>
      <family val="2"/>
      <charset val="1"/>
    </font>
    <font>
      <sz val="11"/>
      <name val="Arial"/>
      <family val="2"/>
      <charset val="1"/>
    </font>
    <font>
      <sz val="10"/>
      <name val="Arial"/>
      <family val="2"/>
      <charset val="1"/>
    </font>
    <font>
      <b/>
      <sz val="9"/>
      <color rgb="FF000000"/>
      <name val="Arial"/>
      <family val="2"/>
      <charset val="1"/>
    </font>
    <font>
      <i/>
      <sz val="11"/>
      <name val="Arial"/>
      <family val="2"/>
      <charset val="1"/>
    </font>
    <font>
      <sz val="10"/>
      <name val="Verdana"/>
      <family val="2"/>
      <charset val="1"/>
    </font>
    <font>
      <sz val="14"/>
      <color rgb="FFFF0000"/>
      <name val="Arial"/>
      <family val="2"/>
      <charset val="1"/>
    </font>
    <font>
      <sz val="8"/>
      <color rgb="FF000000"/>
      <name val="Cambria"/>
      <family val="1"/>
      <charset val="1"/>
    </font>
    <font>
      <sz val="16"/>
      <color rgb="FF000000"/>
      <name val="Verdana"/>
      <family val="2"/>
      <charset val="1"/>
    </font>
    <font>
      <sz val="11"/>
      <color rgb="FF000000"/>
      <name val="Calibri"/>
      <family val="2"/>
      <charset val="1"/>
    </font>
    <font>
      <sz val="12"/>
      <color rgb="FF000000"/>
      <name val="Verdana"/>
      <family val="2"/>
      <charset val="1"/>
    </font>
    <font>
      <sz val="10"/>
      <color rgb="FF000000"/>
      <name val="Verdana1"/>
      <charset val="1"/>
    </font>
    <font>
      <sz val="8"/>
      <name val="Verdana1"/>
      <charset val="1"/>
    </font>
  </fonts>
  <fills count="13">
    <fill>
      <patternFill patternType="none"/>
    </fill>
    <fill>
      <patternFill patternType="gray125"/>
    </fill>
    <fill>
      <patternFill patternType="solid">
        <fgColor rgb="FFFFFFFF"/>
        <bgColor rgb="FFF2F2F2"/>
      </patternFill>
    </fill>
    <fill>
      <patternFill patternType="solid">
        <fgColor rgb="FF92D050"/>
        <bgColor rgb="FFA6A6A6"/>
      </patternFill>
    </fill>
    <fill>
      <patternFill patternType="solid">
        <fgColor rgb="FFFFCCCC"/>
        <bgColor rgb="FFD9D9D9"/>
      </patternFill>
    </fill>
    <fill>
      <patternFill patternType="solid">
        <fgColor rgb="FFFFFF00"/>
        <bgColor rgb="FFFFFF00"/>
      </patternFill>
    </fill>
    <fill>
      <patternFill patternType="solid">
        <fgColor rgb="FFA6A6A6"/>
        <bgColor rgb="FFBFBFBF"/>
      </patternFill>
    </fill>
    <fill>
      <patternFill patternType="solid">
        <fgColor rgb="FFBFBFBF"/>
        <bgColor rgb="FFD0CECE"/>
      </patternFill>
    </fill>
    <fill>
      <patternFill patternType="solid">
        <fgColor rgb="FFD9D9D9"/>
        <bgColor rgb="FFD0CECE"/>
      </patternFill>
    </fill>
    <fill>
      <patternFill patternType="solid">
        <fgColor rgb="FFF2F2F2"/>
        <bgColor rgb="FFEBF1DE"/>
      </patternFill>
    </fill>
    <fill>
      <patternFill patternType="solid">
        <fgColor rgb="FFD7E4BD"/>
        <bgColor rgb="FFD9D9D9"/>
      </patternFill>
    </fill>
    <fill>
      <patternFill patternType="solid">
        <fgColor rgb="FFD0CECE"/>
        <bgColor rgb="FFD9D9D9"/>
      </patternFill>
    </fill>
    <fill>
      <patternFill patternType="solid">
        <fgColor rgb="FFEBF1DE"/>
        <bgColor rgb="FFF2F2F2"/>
      </patternFill>
    </fill>
  </fills>
  <borders count="14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hair">
        <color auto="1"/>
      </top>
      <bottom/>
      <diagonal/>
    </border>
  </borders>
  <cellStyleXfs count="8">
    <xf numFmtId="0" fontId="0" fillId="0" borderId="0"/>
    <xf numFmtId="0" fontId="7" fillId="0" borderId="0" applyBorder="0" applyProtection="0"/>
    <xf numFmtId="0" fontId="40" fillId="2" borderId="0" applyBorder="0" applyProtection="0"/>
    <xf numFmtId="0" fontId="40" fillId="3" borderId="0" applyBorder="0" applyProtection="0"/>
    <xf numFmtId="0" fontId="40" fillId="4" borderId="0" applyBorder="0" applyProtection="0"/>
    <xf numFmtId="0" fontId="40" fillId="2" borderId="0" applyBorder="0" applyProtection="0"/>
    <xf numFmtId="0" fontId="40" fillId="5" borderId="0" applyBorder="0" applyProtection="0"/>
    <xf numFmtId="0" fontId="1" fillId="0" borderId="0" applyBorder="0" applyProtection="0"/>
  </cellStyleXfs>
  <cellXfs count="169">
    <xf numFmtId="0" fontId="0" fillId="0" borderId="0" xfId="0"/>
    <xf numFmtId="0" fontId="1" fillId="2" borderId="0" xfId="0" applyFont="1" applyFill="1" applyAlignment="1" applyProtection="1">
      <alignment vertical="center"/>
    </xf>
    <xf numFmtId="0" fontId="2" fillId="2" borderId="0" xfId="7" applyFont="1" applyFill="1" applyBorder="1" applyAlignment="1" applyProtection="1">
      <alignment vertical="center"/>
    </xf>
    <xf numFmtId="0" fontId="3" fillId="2" borderId="0" xfId="0" applyFont="1" applyFill="1" applyAlignment="1" applyProtection="1">
      <alignment vertical="center"/>
    </xf>
    <xf numFmtId="14" fontId="2" fillId="2" borderId="0" xfId="7" applyNumberFormat="1" applyFont="1" applyFill="1" applyBorder="1" applyAlignment="1" applyProtection="1">
      <alignment horizontal="center" vertical="center"/>
    </xf>
    <xf numFmtId="14" fontId="3" fillId="2" borderId="0" xfId="0" applyNumberFormat="1" applyFont="1" applyFill="1" applyAlignment="1" applyProtection="1">
      <alignment vertical="center"/>
    </xf>
    <xf numFmtId="0" fontId="1" fillId="2" borderId="0" xfId="0" applyFont="1" applyFill="1" applyProtection="1"/>
    <xf numFmtId="0" fontId="6" fillId="6" borderId="1" xfId="0" applyFont="1" applyFill="1" applyBorder="1" applyAlignment="1" applyProtection="1">
      <alignment vertical="center"/>
    </xf>
    <xf numFmtId="0" fontId="6" fillId="4" borderId="1" xfId="0" applyFont="1" applyFill="1" applyBorder="1" applyAlignment="1" applyProtection="1">
      <alignment vertical="center"/>
      <protection locked="0"/>
    </xf>
    <xf numFmtId="0" fontId="8" fillId="4" borderId="1" xfId="1" applyFont="1" applyFill="1" applyBorder="1" applyAlignment="1" applyProtection="1">
      <alignment vertical="center"/>
      <protection locked="0"/>
    </xf>
    <xf numFmtId="49" fontId="6" fillId="4" borderId="1" xfId="0" applyNumberFormat="1" applyFont="1" applyFill="1" applyBorder="1" applyAlignment="1" applyProtection="1">
      <alignment horizontal="left" vertical="center"/>
      <protection locked="0"/>
    </xf>
    <xf numFmtId="0" fontId="9" fillId="2" borderId="0" xfId="7" applyFont="1" applyFill="1" applyBorder="1" applyAlignment="1" applyProtection="1">
      <alignment vertical="top"/>
    </xf>
    <xf numFmtId="164" fontId="10" fillId="0" borderId="0" xfId="7" applyNumberFormat="1" applyFont="1" applyBorder="1" applyAlignment="1" applyProtection="1">
      <alignment horizontal="left" vertical="center" wrapText="1"/>
    </xf>
    <xf numFmtId="0" fontId="9" fillId="2" borderId="0" xfId="7" applyFont="1" applyFill="1" applyBorder="1" applyAlignment="1" applyProtection="1">
      <alignment vertical="center"/>
    </xf>
    <xf numFmtId="164" fontId="11" fillId="2" borderId="0" xfId="7" applyNumberFormat="1" applyFont="1" applyFill="1" applyBorder="1" applyAlignment="1" applyProtection="1">
      <alignment horizontal="left" vertical="center"/>
    </xf>
    <xf numFmtId="0" fontId="11" fillId="2" borderId="0" xfId="7" applyFont="1" applyFill="1" applyBorder="1" applyAlignment="1" applyProtection="1">
      <alignment vertical="center"/>
    </xf>
    <xf numFmtId="14" fontId="11" fillId="2" borderId="0" xfId="7" applyNumberFormat="1" applyFont="1" applyFill="1" applyBorder="1" applyAlignment="1" applyProtection="1">
      <alignment horizontal="left" vertical="center"/>
    </xf>
    <xf numFmtId="0" fontId="12" fillId="2" borderId="0" xfId="0" applyFont="1" applyFill="1" applyProtection="1"/>
    <xf numFmtId="0" fontId="11" fillId="2" borderId="0" xfId="0" applyFont="1" applyFill="1" applyProtection="1"/>
    <xf numFmtId="0" fontId="9" fillId="2" borderId="0" xfId="0" applyFont="1" applyFill="1" applyAlignment="1" applyProtection="1">
      <alignment vertical="center"/>
    </xf>
    <xf numFmtId="164" fontId="13" fillId="2" borderId="0" xfId="1" applyNumberFormat="1" applyFont="1" applyFill="1" applyBorder="1" applyAlignment="1" applyProtection="1">
      <alignment horizontal="left" vertical="center"/>
    </xf>
    <xf numFmtId="0" fontId="12" fillId="2" borderId="0" xfId="0" applyFont="1" applyFill="1" applyAlignment="1" applyProtection="1">
      <alignment horizontal="center" vertical="center"/>
    </xf>
    <xf numFmtId="165" fontId="12" fillId="2" borderId="0" xfId="0" applyNumberFormat="1" applyFont="1" applyFill="1" applyAlignment="1" applyProtection="1">
      <alignment horizontal="center" vertical="center"/>
    </xf>
    <xf numFmtId="0" fontId="14" fillId="2" borderId="0" xfId="0" applyFont="1" applyFill="1" applyAlignment="1" applyProtection="1">
      <alignment horizontal="center" vertical="center"/>
    </xf>
    <xf numFmtId="0" fontId="15" fillId="2" borderId="0" xfId="0" applyFont="1" applyFill="1" applyAlignment="1" applyProtection="1">
      <alignment vertical="center"/>
    </xf>
    <xf numFmtId="0" fontId="0" fillId="2" borderId="0" xfId="0" applyFill="1" applyAlignment="1" applyProtection="1">
      <alignment vertical="center"/>
    </xf>
    <xf numFmtId="0" fontId="16" fillId="2" borderId="0" xfId="0" applyFont="1" applyFill="1" applyAlignment="1" applyProtection="1">
      <alignment vertical="center"/>
    </xf>
    <xf numFmtId="0" fontId="17" fillId="2" borderId="0" xfId="0" applyFont="1" applyFill="1" applyAlignment="1" applyProtection="1">
      <alignment vertical="center"/>
    </xf>
    <xf numFmtId="165" fontId="17" fillId="2" borderId="0" xfId="0" applyNumberFormat="1" applyFont="1" applyFill="1" applyAlignment="1" applyProtection="1">
      <alignment vertical="center"/>
    </xf>
    <xf numFmtId="14" fontId="17" fillId="2" borderId="0" xfId="0" applyNumberFormat="1" applyFont="1" applyFill="1" applyAlignment="1" applyProtection="1">
      <alignment vertical="center"/>
    </xf>
    <xf numFmtId="14" fontId="18" fillId="2" borderId="0" xfId="0" applyNumberFormat="1" applyFont="1" applyFill="1" applyAlignment="1" applyProtection="1">
      <alignment vertical="center"/>
    </xf>
    <xf numFmtId="14" fontId="16" fillId="2" borderId="0" xfId="0" applyNumberFormat="1" applyFont="1" applyFill="1" applyAlignment="1" applyProtection="1">
      <alignment vertical="center"/>
    </xf>
    <xf numFmtId="0" fontId="19" fillId="7" borderId="3" xfId="0" applyFont="1" applyFill="1" applyBorder="1" applyAlignment="1" applyProtection="1">
      <alignment horizontal="center" textRotation="90"/>
    </xf>
    <xf numFmtId="0" fontId="19" fillId="6" borderId="4" xfId="0" applyFont="1" applyFill="1" applyBorder="1" applyAlignment="1" applyProtection="1">
      <alignment horizontal="center" textRotation="90" wrapText="1"/>
    </xf>
    <xf numFmtId="0" fontId="19" fillId="6" borderId="5" xfId="0" applyFont="1" applyFill="1" applyBorder="1" applyAlignment="1" applyProtection="1">
      <alignment horizontal="center" wrapText="1"/>
    </xf>
    <xf numFmtId="0" fontId="19" fillId="6" borderId="6" xfId="0" applyFont="1" applyFill="1" applyBorder="1" applyAlignment="1" applyProtection="1">
      <alignment horizontal="center" wrapText="1"/>
    </xf>
    <xf numFmtId="0" fontId="19" fillId="6" borderId="6" xfId="0" applyFont="1" applyFill="1" applyBorder="1" applyAlignment="1" applyProtection="1">
      <alignment horizontal="center" textRotation="90" wrapText="1"/>
    </xf>
    <xf numFmtId="0" fontId="19" fillId="7" borderId="6" xfId="0" applyFont="1" applyFill="1" applyBorder="1" applyAlignment="1" applyProtection="1">
      <alignment horizontal="center" wrapText="1"/>
    </xf>
    <xf numFmtId="0" fontId="12" fillId="2" borderId="0" xfId="0" applyFont="1" applyFill="1" applyAlignment="1" applyProtection="1">
      <alignment horizontal="center" textRotation="90"/>
    </xf>
    <xf numFmtId="0" fontId="22" fillId="2" borderId="0" xfId="0" applyFont="1" applyFill="1" applyAlignment="1" applyProtection="1">
      <alignment horizontal="center" vertical="center"/>
    </xf>
    <xf numFmtId="0" fontId="1" fillId="2" borderId="0" xfId="0" applyFont="1" applyFill="1" applyAlignment="1" applyProtection="1">
      <alignment horizontal="center" vertical="center"/>
    </xf>
    <xf numFmtId="0" fontId="23" fillId="8" borderId="1" xfId="0" applyFont="1" applyFill="1" applyBorder="1" applyAlignment="1" applyProtection="1">
      <alignment horizontal="center" vertical="center"/>
    </xf>
    <xf numFmtId="0" fontId="23" fillId="8" borderId="1" xfId="0" applyFont="1" applyFill="1" applyBorder="1" applyAlignment="1" applyProtection="1">
      <alignment horizontal="left" vertical="center"/>
    </xf>
    <xf numFmtId="14" fontId="23" fillId="8" borderId="1" xfId="0" applyNumberFormat="1" applyFont="1" applyFill="1" applyBorder="1" applyAlignment="1" applyProtection="1">
      <alignment horizontal="left" vertical="center"/>
    </xf>
    <xf numFmtId="1" fontId="23" fillId="8" borderId="1" xfId="0" applyNumberFormat="1" applyFont="1" applyFill="1" applyBorder="1" applyAlignment="1" applyProtection="1">
      <alignment horizontal="center" vertical="center"/>
    </xf>
    <xf numFmtId="2" fontId="23" fillId="8" borderId="1" xfId="0" applyNumberFormat="1" applyFont="1" applyFill="1" applyBorder="1" applyAlignment="1" applyProtection="1">
      <alignment horizontal="center" vertical="center"/>
    </xf>
    <xf numFmtId="49" fontId="23" fillId="8" borderId="1" xfId="0" applyNumberFormat="1" applyFont="1" applyFill="1" applyBorder="1" applyAlignment="1" applyProtection="1">
      <alignment horizontal="center" vertical="center"/>
    </xf>
    <xf numFmtId="49" fontId="23" fillId="8" borderId="4" xfId="0" applyNumberFormat="1" applyFont="1" applyFill="1" applyBorder="1" applyAlignment="1" applyProtection="1">
      <alignment horizontal="center" vertical="center"/>
    </xf>
    <xf numFmtId="0" fontId="23" fillId="8" borderId="4" xfId="0" applyFont="1" applyFill="1" applyBorder="1" applyAlignment="1" applyProtection="1">
      <alignment horizontal="center" vertical="center"/>
    </xf>
    <xf numFmtId="49" fontId="23" fillId="8" borderId="7" xfId="0" applyNumberFormat="1" applyFont="1" applyFill="1" applyBorder="1" applyAlignment="1" applyProtection="1">
      <alignment horizontal="center" vertical="center"/>
    </xf>
    <xf numFmtId="166" fontId="24" fillId="8" borderId="1" xfId="0" applyNumberFormat="1" applyFont="1" applyFill="1" applyBorder="1" applyAlignment="1" applyProtection="1">
      <alignment horizontal="center" vertical="center"/>
    </xf>
    <xf numFmtId="49" fontId="23" fillId="9" borderId="8" xfId="0" applyNumberFormat="1" applyFont="1" applyFill="1" applyBorder="1" applyAlignment="1" applyProtection="1">
      <alignment horizontal="center" vertical="center"/>
    </xf>
    <xf numFmtId="166" fontId="23" fillId="9" borderId="1" xfId="0" applyNumberFormat="1" applyFont="1" applyFill="1" applyBorder="1" applyAlignment="1" applyProtection="1">
      <alignment horizontal="center" vertical="center"/>
    </xf>
    <xf numFmtId="0" fontId="15" fillId="2" borderId="0" xfId="0" applyFont="1" applyFill="1" applyAlignment="1" applyProtection="1">
      <alignment horizontal="center" vertical="center"/>
    </xf>
    <xf numFmtId="0" fontId="0" fillId="2" borderId="0" xfId="0" applyFill="1" applyAlignment="1" applyProtection="1">
      <alignment horizontal="center" vertical="center"/>
    </xf>
    <xf numFmtId="0" fontId="20" fillId="8" borderId="4" xfId="0" applyFont="1" applyFill="1" applyBorder="1" applyAlignment="1" applyProtection="1">
      <alignment horizontal="center" vertical="center"/>
    </xf>
    <xf numFmtId="0" fontId="20" fillId="10" borderId="4" xfId="0" applyFont="1" applyFill="1" applyBorder="1" applyAlignment="1" applyProtection="1">
      <alignment horizontal="left" vertical="center"/>
      <protection locked="0"/>
    </xf>
    <xf numFmtId="0" fontId="20" fillId="10" borderId="4" xfId="0" applyFont="1" applyFill="1" applyBorder="1" applyAlignment="1" applyProtection="1">
      <alignment horizontal="center" vertical="center"/>
      <protection locked="0"/>
    </xf>
    <xf numFmtId="0" fontId="0" fillId="0" borderId="0" xfId="0"/>
    <xf numFmtId="2" fontId="20" fillId="10" borderId="4" xfId="0" applyNumberFormat="1" applyFont="1" applyFill="1" applyBorder="1" applyAlignment="1" applyProtection="1">
      <alignment horizontal="center" vertical="center"/>
      <protection locked="0"/>
    </xf>
    <xf numFmtId="49" fontId="20" fillId="10" borderId="4" xfId="0" applyNumberFormat="1" applyFont="1" applyFill="1" applyBorder="1" applyAlignment="1" applyProtection="1">
      <alignment horizontal="center" vertical="center"/>
      <protection locked="0"/>
    </xf>
    <xf numFmtId="1" fontId="20" fillId="10" borderId="4" xfId="0" applyNumberFormat="1" applyFont="1" applyFill="1" applyBorder="1" applyAlignment="1" applyProtection="1">
      <alignment horizontal="center" vertical="center"/>
      <protection locked="0"/>
    </xf>
    <xf numFmtId="49" fontId="20" fillId="10" borderId="4" xfId="0" applyNumberFormat="1" applyFont="1" applyFill="1" applyBorder="1" applyAlignment="1" applyProtection="1">
      <alignment horizontal="center" vertical="center" wrapText="1"/>
      <protection locked="0"/>
    </xf>
    <xf numFmtId="49" fontId="20" fillId="10" borderId="9" xfId="0" applyNumberFormat="1" applyFont="1" applyFill="1" applyBorder="1" applyAlignment="1" applyProtection="1">
      <alignment horizontal="center" vertical="center" wrapText="1"/>
      <protection locked="0"/>
    </xf>
    <xf numFmtId="2" fontId="25" fillId="11" borderId="1" xfId="0" applyNumberFormat="1" applyFont="1" applyFill="1" applyBorder="1" applyAlignment="1" applyProtection="1">
      <alignment horizontal="center" vertical="center"/>
    </xf>
    <xf numFmtId="49" fontId="20" fillId="12" borderId="8" xfId="0" applyNumberFormat="1" applyFont="1" applyFill="1" applyBorder="1" applyAlignment="1" applyProtection="1">
      <alignment horizontal="center" vertical="center"/>
      <protection locked="0"/>
    </xf>
    <xf numFmtId="167" fontId="20" fillId="12" borderId="1" xfId="0" applyNumberFormat="1" applyFont="1" applyFill="1" applyBorder="1" applyAlignment="1" applyProtection="1">
      <alignment horizontal="center" vertical="center"/>
      <protection locked="0"/>
    </xf>
    <xf numFmtId="2" fontId="15" fillId="2" borderId="0" xfId="0" applyNumberFormat="1" applyFont="1" applyFill="1" applyAlignment="1" applyProtection="1">
      <alignment horizontal="center" vertical="center"/>
    </xf>
    <xf numFmtId="0" fontId="20" fillId="8" borderId="1" xfId="0" applyFont="1" applyFill="1" applyBorder="1" applyAlignment="1" applyProtection="1">
      <alignment horizontal="center" vertical="center"/>
    </xf>
    <xf numFmtId="49" fontId="20" fillId="10" borderId="9" xfId="0" applyNumberFormat="1" applyFont="1" applyFill="1" applyBorder="1" applyAlignment="1" applyProtection="1">
      <alignment horizontal="center" vertical="center"/>
      <protection locked="0"/>
    </xf>
    <xf numFmtId="0" fontId="20" fillId="10" borderId="1" xfId="0" applyFont="1" applyFill="1" applyBorder="1" applyAlignment="1" applyProtection="1">
      <alignment horizontal="left" vertical="center"/>
      <protection locked="0"/>
    </xf>
    <xf numFmtId="14" fontId="20" fillId="10" borderId="1" xfId="0" applyNumberFormat="1" applyFont="1" applyFill="1" applyBorder="1" applyAlignment="1" applyProtection="1">
      <alignment horizontal="left" vertical="center"/>
      <protection locked="0"/>
    </xf>
    <xf numFmtId="0" fontId="20" fillId="10" borderId="1" xfId="0" applyFont="1" applyFill="1" applyBorder="1" applyAlignment="1" applyProtection="1">
      <alignment horizontal="center" vertical="center"/>
      <protection locked="0"/>
    </xf>
    <xf numFmtId="0" fontId="26" fillId="10" borderId="1" xfId="0" applyFont="1" applyFill="1" applyBorder="1" applyAlignment="1" applyProtection="1">
      <alignment horizontal="left" vertical="center"/>
      <protection locked="0"/>
    </xf>
    <xf numFmtId="14" fontId="26" fillId="10" borderId="1" xfId="0" applyNumberFormat="1" applyFont="1" applyFill="1" applyBorder="1" applyAlignment="1" applyProtection="1">
      <alignment horizontal="left" vertical="center"/>
      <protection locked="0"/>
    </xf>
    <xf numFmtId="0" fontId="12" fillId="2" borderId="0" xfId="0" applyFont="1" applyFill="1" applyAlignment="1" applyProtection="1">
      <alignment horizontal="center" vertical="center"/>
    </xf>
    <xf numFmtId="0" fontId="27" fillId="0" borderId="0" xfId="0" applyFont="1"/>
    <xf numFmtId="0" fontId="19" fillId="6" borderId="3" xfId="0" applyFont="1" applyFill="1" applyBorder="1" applyAlignment="1" applyProtection="1">
      <alignment horizontal="center" vertical="center" wrapText="1"/>
    </xf>
    <xf numFmtId="49" fontId="23" fillId="8" borderId="1" xfId="0" applyNumberFormat="1" applyFont="1" applyFill="1" applyBorder="1" applyAlignment="1" applyProtection="1">
      <alignment horizontal="left" vertical="center"/>
    </xf>
    <xf numFmtId="0" fontId="20" fillId="8" borderId="4" xfId="0" applyFont="1" applyFill="1" applyBorder="1" applyAlignment="1" applyProtection="1">
      <alignment horizontal="center" vertical="center"/>
    </xf>
    <xf numFmtId="49" fontId="20" fillId="10" borderId="4" xfId="0" applyNumberFormat="1" applyFont="1" applyFill="1" applyBorder="1" applyAlignment="1" applyProtection="1">
      <alignment horizontal="left" vertical="center"/>
      <protection locked="0"/>
    </xf>
    <xf numFmtId="165" fontId="2" fillId="2" borderId="0" xfId="7" applyNumberFormat="1" applyFont="1" applyFill="1" applyBorder="1" applyAlignment="1" applyProtection="1">
      <alignment horizontal="center" vertical="center"/>
    </xf>
    <xf numFmtId="14" fontId="28" fillId="2" borderId="0" xfId="0" applyNumberFormat="1" applyFont="1" applyFill="1" applyAlignment="1" applyProtection="1">
      <alignment vertical="center"/>
    </xf>
    <xf numFmtId="14" fontId="30" fillId="2" borderId="0" xfId="0" applyNumberFormat="1" applyFont="1" applyFill="1" applyAlignment="1" applyProtection="1">
      <alignment horizontal="right" vertical="center"/>
    </xf>
    <xf numFmtId="0" fontId="31" fillId="2" borderId="0" xfId="0" applyFont="1" applyFill="1" applyBorder="1" applyAlignment="1" applyProtection="1">
      <alignment horizontal="center" vertical="center"/>
    </xf>
    <xf numFmtId="0" fontId="12" fillId="6" borderId="11" xfId="0" applyFont="1" applyFill="1" applyBorder="1" applyAlignment="1" applyProtection="1">
      <alignment horizontal="center" vertical="center" wrapText="1"/>
    </xf>
    <xf numFmtId="0" fontId="19" fillId="6" borderId="10" xfId="0" applyFont="1" applyFill="1" applyBorder="1" applyAlignment="1" applyProtection="1">
      <alignment horizontal="center" vertical="center"/>
    </xf>
    <xf numFmtId="0" fontId="30" fillId="2" borderId="0" xfId="0" applyFont="1" applyFill="1" applyBorder="1" applyAlignment="1" applyProtection="1">
      <alignment horizontal="right" vertical="center"/>
    </xf>
    <xf numFmtId="0" fontId="33" fillId="8" borderId="12" xfId="0" applyFont="1" applyFill="1" applyBorder="1" applyAlignment="1" applyProtection="1">
      <alignment horizontal="center" vertical="center"/>
    </xf>
    <xf numFmtId="0" fontId="33" fillId="8" borderId="12" xfId="0" applyFont="1" applyFill="1" applyBorder="1" applyAlignment="1" applyProtection="1">
      <alignment horizontal="left" vertical="center"/>
    </xf>
    <xf numFmtId="14" fontId="33" fillId="8" borderId="12" xfId="0" applyNumberFormat="1" applyFont="1" applyFill="1" applyBorder="1" applyAlignment="1" applyProtection="1">
      <alignment horizontal="left" vertical="center"/>
    </xf>
    <xf numFmtId="1" fontId="33" fillId="8" borderId="10" xfId="0" applyNumberFormat="1" applyFont="1" applyFill="1" applyBorder="1" applyAlignment="1" applyProtection="1">
      <alignment horizontal="center" vertical="center"/>
    </xf>
    <xf numFmtId="14" fontId="33" fillId="8" borderId="12" xfId="0" applyNumberFormat="1" applyFont="1" applyFill="1" applyBorder="1" applyAlignment="1" applyProtection="1">
      <alignment horizontal="center" vertical="center"/>
    </xf>
    <xf numFmtId="0" fontId="23" fillId="8" borderId="12" xfId="0" applyFont="1" applyFill="1" applyBorder="1" applyAlignment="1" applyProtection="1">
      <alignment horizontal="center" vertical="center"/>
    </xf>
    <xf numFmtId="0" fontId="34" fillId="2" borderId="0" xfId="0" applyFont="1" applyFill="1" applyAlignment="1" applyProtection="1">
      <alignment horizontal="center" vertical="center"/>
    </xf>
    <xf numFmtId="0" fontId="30" fillId="8" borderId="12" xfId="0" applyFont="1" applyFill="1" applyBorder="1" applyAlignment="1" applyProtection="1">
      <alignment horizontal="center" vertical="center"/>
    </xf>
    <xf numFmtId="0" fontId="30" fillId="10" borderId="12" xfId="0" applyFont="1" applyFill="1" applyBorder="1" applyAlignment="1" applyProtection="1">
      <alignment horizontal="left" vertical="center"/>
      <protection locked="0"/>
    </xf>
    <xf numFmtId="14" fontId="30" fillId="10" borderId="12" xfId="0" applyNumberFormat="1" applyFont="1" applyFill="1" applyBorder="1" applyAlignment="1" applyProtection="1">
      <alignment horizontal="left" vertical="center"/>
      <protection locked="0"/>
    </xf>
    <xf numFmtId="0" fontId="30" fillId="10" borderId="12" xfId="0" applyFont="1" applyFill="1" applyBorder="1" applyAlignment="1" applyProtection="1">
      <alignment horizontal="center" vertical="center"/>
      <protection locked="0"/>
    </xf>
    <xf numFmtId="0" fontId="20" fillId="10" borderId="12" xfId="0" applyFont="1" applyFill="1" applyBorder="1" applyAlignment="1" applyProtection="1">
      <alignment horizontal="center" vertical="center"/>
      <protection locked="0"/>
    </xf>
    <xf numFmtId="0" fontId="30" fillId="8" borderId="10" xfId="0" applyFont="1" applyFill="1" applyBorder="1" applyAlignment="1" applyProtection="1">
      <alignment horizontal="center" vertical="center"/>
    </xf>
    <xf numFmtId="0" fontId="30" fillId="10" borderId="10" xfId="0" applyFont="1" applyFill="1" applyBorder="1" applyAlignment="1" applyProtection="1">
      <alignment horizontal="left" vertical="center"/>
      <protection locked="0"/>
    </xf>
    <xf numFmtId="14" fontId="30" fillId="10" borderId="10" xfId="0" applyNumberFormat="1" applyFont="1" applyFill="1" applyBorder="1" applyAlignment="1" applyProtection="1">
      <alignment horizontal="left" vertical="center"/>
      <protection locked="0"/>
    </xf>
    <xf numFmtId="0" fontId="34" fillId="2" borderId="0" xfId="0" applyFont="1" applyFill="1" applyAlignment="1" applyProtection="1">
      <alignment horizontal="center" vertical="center"/>
    </xf>
    <xf numFmtId="2" fontId="34" fillId="2" borderId="0" xfId="0" applyNumberFormat="1" applyFont="1" applyFill="1" applyAlignment="1" applyProtection="1">
      <alignment vertical="center"/>
    </xf>
    <xf numFmtId="0" fontId="1" fillId="2" borderId="0" xfId="0" applyFont="1" applyFill="1" applyAlignment="1" applyProtection="1">
      <alignment horizontal="center"/>
    </xf>
    <xf numFmtId="164" fontId="35" fillId="2" borderId="0" xfId="7" applyNumberFormat="1" applyFont="1" applyFill="1" applyBorder="1" applyAlignment="1" applyProtection="1">
      <alignment horizontal="left" vertical="center"/>
    </xf>
    <xf numFmtId="0" fontId="9" fillId="8" borderId="7" xfId="7" applyFont="1" applyFill="1" applyBorder="1" applyAlignment="1" applyProtection="1">
      <alignment vertical="center"/>
    </xf>
    <xf numFmtId="0" fontId="9" fillId="2" borderId="0" xfId="0" applyFont="1" applyFill="1" applyProtection="1"/>
    <xf numFmtId="0" fontId="6" fillId="2" borderId="0" xfId="0" applyFont="1" applyFill="1" applyAlignment="1" applyProtection="1">
      <alignment vertical="center"/>
    </xf>
    <xf numFmtId="0" fontId="6" fillId="0" borderId="0" xfId="0" applyFont="1" applyAlignment="1" applyProtection="1">
      <alignment horizontal="left" vertical="center"/>
    </xf>
    <xf numFmtId="0" fontId="22" fillId="2" borderId="0" xfId="0" applyFont="1" applyFill="1" applyAlignment="1" applyProtection="1">
      <alignment horizontal="left" vertical="center"/>
    </xf>
    <xf numFmtId="0" fontId="6" fillId="0" borderId="0" xfId="0" applyFont="1" applyAlignment="1">
      <alignment horizontal="left" vertical="center"/>
    </xf>
    <xf numFmtId="0" fontId="36" fillId="2" borderId="0" xfId="0" applyFont="1" applyFill="1" applyAlignment="1">
      <alignment vertical="center"/>
    </xf>
    <xf numFmtId="0" fontId="1" fillId="0" borderId="0" xfId="0" applyFont="1" applyAlignment="1" applyProtection="1">
      <alignment vertical="center"/>
    </xf>
    <xf numFmtId="0" fontId="27" fillId="2" borderId="0" xfId="0" applyFont="1" applyFill="1" applyProtection="1"/>
    <xf numFmtId="0" fontId="0" fillId="2" borderId="0" xfId="0" applyFill="1" applyProtection="1"/>
    <xf numFmtId="0" fontId="37" fillId="2" borderId="0" xfId="0" applyFont="1" applyFill="1" applyProtection="1"/>
    <xf numFmtId="0" fontId="38" fillId="2" borderId="0" xfId="0" applyFont="1" applyFill="1" applyProtection="1"/>
    <xf numFmtId="0" fontId="6" fillId="0" borderId="0" xfId="0" applyFont="1"/>
    <xf numFmtId="0" fontId="1" fillId="0" borderId="0" xfId="0" applyFont="1"/>
    <xf numFmtId="0" fontId="0" fillId="0" borderId="0" xfId="0" applyAlignment="1">
      <alignment vertical="center"/>
    </xf>
    <xf numFmtId="0" fontId="10" fillId="0" borderId="0" xfId="0" applyFont="1" applyAlignment="1">
      <alignment vertical="center"/>
    </xf>
    <xf numFmtId="0" fontId="10" fillId="3" borderId="0" xfId="7" applyFont="1" applyFill="1" applyBorder="1" applyAlignment="1" applyProtection="1">
      <alignment vertical="center"/>
    </xf>
    <xf numFmtId="0" fontId="6" fillId="0" borderId="0" xfId="0" applyFont="1" applyAlignment="1">
      <alignment vertical="center"/>
    </xf>
    <xf numFmtId="0" fontId="20" fillId="0" borderId="0" xfId="0" applyFont="1" applyAlignment="1">
      <alignment vertical="center"/>
    </xf>
    <xf numFmtId="0" fontId="10" fillId="0" borderId="0" xfId="0" applyFont="1" applyAlignment="1">
      <alignment vertical="center" wrapText="1"/>
    </xf>
    <xf numFmtId="14" fontId="10" fillId="3" borderId="0" xfId="7" applyNumberFormat="1" applyFont="1" applyFill="1" applyBorder="1" applyAlignment="1" applyProtection="1">
      <alignment horizontal="left"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horizontal="center" vertical="center"/>
    </xf>
    <xf numFmtId="0" fontId="25" fillId="0" borderId="0" xfId="0" applyFont="1" applyAlignment="1">
      <alignment vertical="center"/>
    </xf>
    <xf numFmtId="0" fontId="6" fillId="0" borderId="0" xfId="0" applyFont="1" applyAlignment="1">
      <alignment vertical="center" wrapText="1"/>
    </xf>
    <xf numFmtId="0" fontId="20" fillId="0" borderId="0" xfId="0" applyFont="1" applyAlignment="1">
      <alignment vertical="center" wrapText="1"/>
    </xf>
    <xf numFmtId="0" fontId="39" fillId="0" borderId="0" xfId="0" applyFont="1" applyAlignment="1">
      <alignment horizontal="right" vertical="center" wrapText="1"/>
    </xf>
    <xf numFmtId="0" fontId="39" fillId="0" borderId="0" xfId="0" applyFont="1" applyAlignment="1">
      <alignment vertical="center" wrapText="1"/>
    </xf>
    <xf numFmtId="0" fontId="1" fillId="0" borderId="0" xfId="0" applyFont="1" applyAlignment="1">
      <alignment vertical="center"/>
    </xf>
    <xf numFmtId="164" fontId="10" fillId="3" borderId="0" xfId="7" applyNumberFormat="1" applyFont="1" applyFill="1" applyBorder="1" applyAlignment="1" applyProtection="1">
      <alignment horizontal="left" vertical="center" wrapText="1"/>
    </xf>
    <xf numFmtId="164" fontId="10" fillId="3" borderId="0" xfId="7" applyNumberFormat="1" applyFont="1" applyFill="1" applyBorder="1" applyAlignment="1" applyProtection="1">
      <alignment horizontal="left" vertical="center"/>
    </xf>
    <xf numFmtId="0" fontId="10" fillId="0" borderId="0" xfId="0" applyFont="1" applyAlignment="1" applyProtection="1">
      <alignment vertical="center"/>
    </xf>
    <xf numFmtId="0" fontId="10" fillId="3" borderId="0" xfId="0" applyFont="1" applyFill="1" applyAlignment="1" applyProtection="1">
      <alignment horizontal="left" vertical="center"/>
    </xf>
    <xf numFmtId="0" fontId="34" fillId="0" borderId="0" xfId="1" applyFont="1" applyBorder="1" applyAlignment="1" applyProtection="1"/>
    <xf numFmtId="2" fontId="28" fillId="2" borderId="0" xfId="0" applyNumberFormat="1" applyFont="1" applyFill="1" applyAlignment="1" applyProtection="1">
      <alignment vertical="center"/>
    </xf>
    <xf numFmtId="0" fontId="23" fillId="8" borderId="1" xfId="0" applyNumberFormat="1" applyFont="1" applyFill="1" applyBorder="1" applyAlignment="1" applyProtection="1">
      <alignment horizontal="center" vertical="center"/>
    </xf>
    <xf numFmtId="0" fontId="0" fillId="0" borderId="0" xfId="0" applyNumberFormat="1"/>
    <xf numFmtId="169" fontId="20" fillId="10" borderId="4" xfId="0" applyNumberFormat="1" applyFont="1" applyFill="1" applyBorder="1" applyAlignment="1" applyProtection="1">
      <alignment horizontal="center" vertical="center"/>
      <protection locked="0"/>
    </xf>
    <xf numFmtId="169" fontId="20" fillId="10" borderId="1" xfId="0" applyNumberFormat="1" applyFont="1" applyFill="1" applyBorder="1" applyAlignment="1" applyProtection="1">
      <alignment horizontal="center" vertical="center"/>
      <protection locked="0"/>
    </xf>
    <xf numFmtId="165" fontId="33" fillId="8" borderId="10" xfId="0" applyNumberFormat="1" applyFont="1" applyFill="1" applyBorder="1" applyAlignment="1" applyProtection="1">
      <alignment horizontal="center" vertical="center"/>
    </xf>
    <xf numFmtId="165" fontId="30" fillId="10" borderId="12" xfId="0" applyNumberFormat="1" applyFont="1" applyFill="1" applyBorder="1" applyAlignment="1" applyProtection="1">
      <alignment horizontal="left" vertical="center"/>
      <protection locked="0"/>
    </xf>
    <xf numFmtId="169" fontId="23" fillId="8" borderId="1" xfId="0" applyNumberFormat="1" applyFont="1" applyFill="1" applyBorder="1" applyAlignment="1" applyProtection="1">
      <alignment horizontal="center" vertical="center"/>
    </xf>
    <xf numFmtId="0" fontId="0" fillId="2" borderId="0" xfId="0" applyFill="1" applyBorder="1"/>
    <xf numFmtId="0" fontId="2" fillId="0" borderId="0" xfId="7" applyFont="1" applyBorder="1" applyAlignment="1" applyProtection="1">
      <alignment horizontal="center" vertical="center"/>
    </xf>
    <xf numFmtId="0" fontId="4" fillId="2" borderId="0" xfId="7" applyFont="1" applyFill="1" applyBorder="1" applyAlignment="1" applyProtection="1">
      <alignment horizontal="center" vertical="center"/>
    </xf>
    <xf numFmtId="0" fontId="5" fillId="2" borderId="0" xfId="0" applyFont="1" applyFill="1" applyBorder="1" applyAlignment="1" applyProtection="1">
      <alignment horizontal="center" vertical="center"/>
    </xf>
    <xf numFmtId="0" fontId="2" fillId="2" borderId="0" xfId="7" applyFont="1" applyFill="1" applyBorder="1" applyAlignment="1" applyProtection="1">
      <alignment horizontal="center" vertical="center"/>
    </xf>
    <xf numFmtId="0" fontId="19" fillId="6" borderId="1" xfId="0" applyFont="1" applyFill="1" applyBorder="1" applyAlignment="1" applyProtection="1">
      <alignment horizontal="center" textRotation="90"/>
    </xf>
    <xf numFmtId="0" fontId="19" fillId="6" borderId="1" xfId="0" applyFont="1" applyFill="1" applyBorder="1" applyAlignment="1" applyProtection="1">
      <alignment horizontal="center"/>
    </xf>
    <xf numFmtId="165" fontId="19" fillId="6" borderId="1" xfId="0" applyNumberFormat="1" applyFont="1" applyFill="1" applyBorder="1" applyAlignment="1" applyProtection="1">
      <alignment horizontal="center" textRotation="90" wrapText="1"/>
    </xf>
    <xf numFmtId="0" fontId="19" fillId="6" borderId="2" xfId="0" applyFont="1" applyFill="1" applyBorder="1" applyAlignment="1" applyProtection="1">
      <alignment horizontal="center" vertical="center" wrapText="1"/>
    </xf>
    <xf numFmtId="14" fontId="19" fillId="6" borderId="2" xfId="0" applyNumberFormat="1" applyFont="1" applyFill="1" applyBorder="1" applyAlignment="1" applyProtection="1">
      <alignment horizontal="center" vertical="center" wrapText="1"/>
    </xf>
    <xf numFmtId="0" fontId="19" fillId="7" borderId="1" xfId="0" applyFont="1" applyFill="1" applyBorder="1" applyAlignment="1" applyProtection="1">
      <alignment horizontal="center" textRotation="90" wrapText="1"/>
    </xf>
    <xf numFmtId="0" fontId="10" fillId="6" borderId="10" xfId="0" applyFont="1" applyFill="1" applyBorder="1" applyAlignment="1" applyProtection="1">
      <alignment horizontal="center" vertical="center" wrapText="1"/>
    </xf>
    <xf numFmtId="0" fontId="19" fillId="6" borderId="10" xfId="0" applyFont="1" applyFill="1" applyBorder="1" applyAlignment="1" applyProtection="1">
      <alignment horizontal="center" textRotation="90"/>
    </xf>
    <xf numFmtId="0" fontId="19" fillId="6" borderId="10" xfId="0" applyFont="1" applyFill="1" applyBorder="1" applyAlignment="1" applyProtection="1">
      <alignment horizontal="center"/>
    </xf>
    <xf numFmtId="0" fontId="29" fillId="6" borderId="10" xfId="0" applyFont="1" applyFill="1" applyBorder="1" applyAlignment="1" applyProtection="1">
      <alignment horizontal="center" textRotation="90" wrapText="1"/>
    </xf>
    <xf numFmtId="0" fontId="19" fillId="6" borderId="11" xfId="0" applyFont="1" applyFill="1" applyBorder="1" applyAlignment="1" applyProtection="1">
      <alignment horizontal="center" vertical="center"/>
    </xf>
    <xf numFmtId="0" fontId="19" fillId="6" borderId="10" xfId="0" applyFont="1" applyFill="1" applyBorder="1" applyAlignment="1" applyProtection="1">
      <alignment horizontal="center" vertical="center" wrapText="1"/>
    </xf>
    <xf numFmtId="0" fontId="0" fillId="0" borderId="0" xfId="0" applyBorder="1"/>
    <xf numFmtId="168" fontId="1" fillId="2" borderId="13" xfId="0" applyNumberFormat="1" applyFont="1" applyFill="1" applyBorder="1" applyAlignment="1" applyProtection="1">
      <alignment horizontal="center" vertical="center"/>
    </xf>
    <xf numFmtId="0" fontId="10" fillId="0" borderId="0" xfId="0" applyFont="1" applyBorder="1" applyAlignment="1" applyProtection="1">
      <alignment horizontal="center" vertical="center"/>
    </xf>
  </cellXfs>
  <cellStyles count="8">
    <cellStyle name="cf1" xfId="2" xr:uid="{00000000-0005-0000-0000-000006000000}"/>
    <cellStyle name="cf2" xfId="3" xr:uid="{00000000-0005-0000-0000-000007000000}"/>
    <cellStyle name="cf3" xfId="4" xr:uid="{00000000-0005-0000-0000-000008000000}"/>
    <cellStyle name="cf4" xfId="5" xr:uid="{00000000-0005-0000-0000-000009000000}"/>
    <cellStyle name="cf5" xfId="6" xr:uid="{00000000-0005-0000-0000-00000A000000}"/>
    <cellStyle name="Link" xfId="1" builtinId="8"/>
    <cellStyle name="Standard" xfId="0" builtinId="0"/>
    <cellStyle name="Standard 2" xfId="7" xr:uid="{00000000-0005-0000-0000-00000B000000}"/>
  </cellStyles>
  <dxfs count="26">
    <dxf>
      <font>
        <sz val="10"/>
        <color rgb="FF000000"/>
        <name val="Verdana1"/>
        <charset val="1"/>
      </font>
      <numFmt numFmtId="0" formatCode="General"/>
      <fill>
        <patternFill>
          <bgColor rgb="FFFFFF00"/>
        </patternFill>
      </fill>
    </dxf>
    <dxf>
      <font>
        <sz val="10"/>
        <color rgb="FF000000"/>
        <name val="Verdana1"/>
        <charset val="1"/>
      </font>
      <numFmt numFmtId="0" formatCode="General"/>
      <fill>
        <patternFill>
          <bgColor rgb="FFFFFF00"/>
        </patternFill>
      </fill>
    </dxf>
    <dxf>
      <font>
        <sz val="10"/>
        <color rgb="FF000000"/>
        <name val="Verdana1"/>
        <charset val="1"/>
      </font>
      <numFmt numFmtId="0" formatCode="General"/>
      <fill>
        <patternFill>
          <bgColor rgb="FFFFFF00"/>
        </patternFill>
      </fill>
    </dxf>
    <dxf>
      <font>
        <sz val="10"/>
        <color rgb="FF000000"/>
        <name val="Verdana1"/>
        <charset val="1"/>
      </font>
      <numFmt numFmtId="0" formatCode="General"/>
      <fill>
        <patternFill>
          <bgColor rgb="FFFFFF00"/>
        </patternFill>
      </fill>
    </dxf>
    <dxf>
      <font>
        <sz val="10"/>
        <color rgb="FF000000"/>
        <name val="Verdana1"/>
        <charset val="1"/>
      </font>
      <numFmt numFmtId="0" formatCode="General"/>
      <fill>
        <patternFill>
          <bgColor rgb="FFFFFF00"/>
        </patternFill>
      </fill>
    </dxf>
    <dxf>
      <font>
        <sz val="10"/>
        <color rgb="FF000000"/>
        <name val="Verdana1"/>
        <charset val="1"/>
      </font>
      <numFmt numFmtId="0" formatCode="General"/>
      <fill>
        <patternFill>
          <bgColor rgb="FFFFFF00"/>
        </patternFill>
      </fill>
    </dxf>
    <dxf>
      <font>
        <sz val="10"/>
        <color rgb="FF000000"/>
        <name val="Verdana1"/>
        <charset val="1"/>
      </font>
      <numFmt numFmtId="0" formatCode="General"/>
      <fill>
        <patternFill>
          <bgColor rgb="FFFFFF00"/>
        </patternFill>
      </fill>
    </dxf>
    <dxf>
      <font>
        <sz val="10"/>
        <color rgb="FF000000"/>
        <name val="Verdana1"/>
        <charset val="1"/>
      </font>
      <numFmt numFmtId="0" formatCode="General"/>
      <fill>
        <patternFill>
          <bgColor rgb="FFFFFF00"/>
        </patternFill>
      </fill>
    </dxf>
    <dxf>
      <font>
        <sz val="10"/>
        <color rgb="FF000000"/>
        <name val="Verdana1"/>
        <charset val="1"/>
      </font>
      <numFmt numFmtId="0" formatCode="General"/>
      <fill>
        <patternFill>
          <bgColor rgb="FFFFFF00"/>
        </patternFill>
      </fill>
    </dxf>
    <dxf>
      <font>
        <sz val="10"/>
        <color rgb="FF000000"/>
        <name val="Verdana1"/>
        <charset val="1"/>
      </font>
      <numFmt numFmtId="0" formatCode="General"/>
      <fill>
        <patternFill>
          <bgColor rgb="FFFFFFFF"/>
        </patternFill>
      </fill>
    </dxf>
    <dxf>
      <font>
        <sz val="10"/>
        <color rgb="FF000000"/>
        <name val="Verdana1"/>
        <charset val="1"/>
      </font>
      <numFmt numFmtId="0" formatCode="General"/>
      <fill>
        <patternFill>
          <bgColor rgb="FFFFFFFF"/>
        </patternFill>
      </fill>
    </dxf>
    <dxf>
      <font>
        <sz val="10"/>
        <color rgb="FF000000"/>
        <name val="Verdana1"/>
        <charset val="1"/>
      </font>
      <numFmt numFmtId="0" formatCode="General"/>
      <fill>
        <patternFill>
          <bgColor rgb="FF92D050"/>
        </patternFill>
      </fill>
    </dxf>
    <dxf>
      <font>
        <sz val="10"/>
        <color rgb="FF000000"/>
        <name val="Verdana1"/>
        <charset val="1"/>
      </font>
      <numFmt numFmtId="0" formatCode="General"/>
      <fill>
        <patternFill>
          <bgColor rgb="FF92D050"/>
        </patternFill>
      </fill>
    </dxf>
    <dxf>
      <font>
        <color rgb="FF000000"/>
        <name val="Verdana1"/>
        <charset val="1"/>
      </font>
      <fill>
        <patternFill>
          <bgColor rgb="FFFFCCCC"/>
        </patternFill>
      </fill>
    </dxf>
    <dxf>
      <font>
        <sz val="10"/>
        <color rgb="FF000000"/>
        <name val="Verdana1"/>
        <charset val="1"/>
      </font>
      <numFmt numFmtId="0" formatCode="General"/>
      <fill>
        <patternFill>
          <bgColor rgb="FF92D050"/>
        </patternFill>
      </fill>
    </dxf>
    <dxf>
      <font>
        <sz val="10"/>
        <color rgb="FF000000"/>
        <name val="Verdana1"/>
        <charset val="1"/>
      </font>
      <numFmt numFmtId="0" formatCode="General"/>
      <fill>
        <patternFill>
          <bgColor rgb="FFFFCCCC"/>
        </patternFill>
      </fill>
    </dxf>
    <dxf>
      <font>
        <color rgb="FF000000"/>
        <name val="Verdana1"/>
        <charset val="1"/>
      </font>
      <fill>
        <patternFill>
          <bgColor rgb="FFFFCCCC"/>
        </patternFill>
      </fill>
    </dxf>
    <dxf>
      <font>
        <color rgb="FF000000"/>
        <name val="Verdana1"/>
        <charset val="1"/>
      </font>
      <fill>
        <patternFill>
          <bgColor rgb="FFFFCCCC"/>
        </patternFill>
      </fill>
    </dxf>
    <dxf>
      <font>
        <color rgb="FF000000"/>
        <name val="Verdana1"/>
        <charset val="1"/>
      </font>
      <fill>
        <patternFill>
          <bgColor rgb="FFD9D9D9"/>
        </patternFill>
      </fill>
    </dxf>
    <dxf>
      <font>
        <color rgb="FF000000"/>
        <name val="Verdana1"/>
        <charset val="1"/>
      </font>
      <fill>
        <patternFill>
          <bgColor rgb="FFFFFFFF"/>
        </patternFill>
      </fill>
    </dxf>
    <dxf>
      <font>
        <color rgb="FF000000"/>
        <name val="Verdana1"/>
        <charset val="1"/>
      </font>
      <fill>
        <patternFill>
          <bgColor rgb="FF92D050"/>
        </patternFill>
      </fill>
    </dxf>
    <dxf>
      <font>
        <sz val="10"/>
        <color rgb="FF000000"/>
        <name val="Verdana1"/>
        <charset val="1"/>
      </font>
      <numFmt numFmtId="0" formatCode="General"/>
      <fill>
        <patternFill>
          <bgColor rgb="FF92D050"/>
        </patternFill>
      </fill>
    </dxf>
    <dxf>
      <font>
        <sz val="10"/>
        <color rgb="FF000000"/>
        <name val="Verdana1"/>
        <charset val="1"/>
      </font>
      <numFmt numFmtId="0" formatCode="General"/>
      <fill>
        <patternFill>
          <bgColor rgb="FF92D050"/>
        </patternFill>
      </fill>
    </dxf>
    <dxf>
      <font>
        <sz val="10"/>
        <color rgb="FF000000"/>
        <name val="Verdana1"/>
        <charset val="1"/>
      </font>
      <numFmt numFmtId="0" formatCode="General"/>
      <fill>
        <patternFill>
          <bgColor rgb="FFFFFF00"/>
        </patternFill>
      </fill>
    </dxf>
    <dxf>
      <font>
        <sz val="10"/>
        <color rgb="FF000000"/>
        <name val="Verdana1"/>
        <charset val="1"/>
      </font>
      <numFmt numFmtId="0" formatCode="General"/>
      <fill>
        <patternFill>
          <bgColor rgb="FFFFFFFF"/>
        </patternFill>
      </fill>
    </dxf>
    <dxf>
      <font>
        <sz val="10"/>
        <color rgb="FF000000"/>
        <name val="Verdana1"/>
        <charset val="1"/>
      </font>
      <numFmt numFmtId="0" formatCode="General"/>
      <fill>
        <patternFill>
          <bgColor rgb="FF92D050"/>
        </patternFill>
      </fill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FBFBF"/>
      <rgbColor rgb="FF808080"/>
      <rgbColor rgb="FF9999FF"/>
      <rgbColor rgb="FF993366"/>
      <rgbColor rgb="FFEBF1DE"/>
      <rgbColor rgb="FFF2F2F2"/>
      <rgbColor rgb="FF660066"/>
      <rgbColor rgb="FFFF8080"/>
      <rgbColor rgb="FF0066CC"/>
      <rgbColor rgb="FFD0CECE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D9D9D9"/>
      <rgbColor rgb="FFD7E4BD"/>
      <rgbColor rgb="FFFFFF99"/>
      <rgbColor rgb="FF99CCFF"/>
      <rgbColor rgb="FFFF99CC"/>
      <rgbColor rgb="FFCC99FF"/>
      <rgbColor rgb="FFFFCCCC"/>
      <rgbColor rgb="FF3366FF"/>
      <rgbColor rgb="FF33CCCC"/>
      <rgbColor rgb="FF92D050"/>
      <rgbColor rgb="FFFFCC00"/>
      <rgbColor rgb="FFFF9900"/>
      <rgbColor rgb="FFFF6600"/>
      <rgbColor rgb="FF666699"/>
      <rgbColor rgb="FFA6A6A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0</xdr:col>
      <xdr:colOff>360</xdr:colOff>
      <xdr:row>0</xdr:row>
      <xdr:rowOff>360</xdr:rowOff>
    </xdr:to>
    <xdr:sp macro="" textlink="">
      <xdr:nvSpPr>
        <xdr:cNvPr id="2" name="Kommentar 3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0" y="0"/>
          <a:ext cx="360" cy="360"/>
        </a:xfrm>
        <a:prstGeom prst="rect">
          <a:avLst/>
        </a:prstGeom>
        <a:solidFill>
          <a:srgbClr val="4472C4"/>
        </a:solidFill>
        <a:ln w="12600">
          <a:solidFill>
            <a:srgbClr val="172C51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0</xdr:colOff>
      <xdr:row>0</xdr:row>
      <xdr:rowOff>0</xdr:rowOff>
    </xdr:from>
    <xdr:to>
      <xdr:col>0</xdr:col>
      <xdr:colOff>360</xdr:colOff>
      <xdr:row>0</xdr:row>
      <xdr:rowOff>360</xdr:rowOff>
    </xdr:to>
    <xdr:sp macro="" textlink="">
      <xdr:nvSpPr>
        <xdr:cNvPr id="3" name="Kommentar 4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0" y="0"/>
          <a:ext cx="360" cy="360"/>
        </a:xfrm>
        <a:prstGeom prst="rect">
          <a:avLst/>
        </a:prstGeom>
        <a:solidFill>
          <a:srgbClr val="4472C4"/>
        </a:solidFill>
        <a:ln w="12600">
          <a:solidFill>
            <a:srgbClr val="172C51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0</xdr:colOff>
      <xdr:row>0</xdr:row>
      <xdr:rowOff>0</xdr:rowOff>
    </xdr:from>
    <xdr:to>
      <xdr:col>0</xdr:col>
      <xdr:colOff>360</xdr:colOff>
      <xdr:row>0</xdr:row>
      <xdr:rowOff>360</xdr:rowOff>
    </xdr:to>
    <xdr:sp macro="" textlink="">
      <xdr:nvSpPr>
        <xdr:cNvPr id="4" name="Kommentar 1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0" y="0"/>
          <a:ext cx="360" cy="360"/>
        </a:xfrm>
        <a:prstGeom prst="rect">
          <a:avLst/>
        </a:prstGeom>
        <a:solidFill>
          <a:srgbClr val="4472C4"/>
        </a:solidFill>
        <a:ln w="12600">
          <a:solidFill>
            <a:srgbClr val="172C51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0</xdr:col>
      <xdr:colOff>0</xdr:colOff>
      <xdr:row>0</xdr:row>
      <xdr:rowOff>0</xdr:rowOff>
    </xdr:from>
    <xdr:to>
      <xdr:col>0</xdr:col>
      <xdr:colOff>360</xdr:colOff>
      <xdr:row>0</xdr:row>
      <xdr:rowOff>360</xdr:rowOff>
    </xdr:to>
    <xdr:sp macro="" textlink="">
      <xdr:nvSpPr>
        <xdr:cNvPr id="5" name="Kommentar 2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0" y="0"/>
          <a:ext cx="360" cy="360"/>
        </a:xfrm>
        <a:prstGeom prst="rect">
          <a:avLst/>
        </a:prstGeom>
        <a:solidFill>
          <a:srgbClr val="4472C4"/>
        </a:solidFill>
        <a:ln w="12600">
          <a:solidFill>
            <a:srgbClr val="172C51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hyperlink" Target="mailto:freestyleanmeldung@gmx.d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20"/>
  <sheetViews>
    <sheetView zoomScale="55" zoomScaleNormal="55" workbookViewId="0">
      <selection activeCell="F19" sqref="F19"/>
    </sheetView>
  </sheetViews>
  <sheetFormatPr baseColWidth="10" defaultColWidth="8.6640625" defaultRowHeight="13.2"/>
  <cols>
    <col min="1" max="1" width="22.44140625" style="1" customWidth="1"/>
    <col min="2" max="2" width="18.109375" style="1" customWidth="1"/>
    <col min="3" max="3" width="45.44140625" style="1" customWidth="1"/>
    <col min="4" max="4" width="22.44140625" style="1" customWidth="1"/>
    <col min="5" max="5" width="14.109375" style="1" customWidth="1"/>
    <col min="6" max="16384" width="8.6640625" style="1"/>
  </cols>
  <sheetData>
    <row r="1" spans="1:5" ht="30" customHeight="1">
      <c r="A1" s="149"/>
      <c r="B1" s="149"/>
      <c r="C1" s="149"/>
      <c r="D1" s="149"/>
    </row>
    <row r="2" spans="1:5" s="3" customFormat="1" ht="30" customHeight="1">
      <c r="A2" s="150" t="str">
        <f>Intern_Wettkampfdaten!B1</f>
        <v>Oberbayrische Meisterschaft im Einrad-Freestyle</v>
      </c>
      <c r="B2" s="150"/>
      <c r="C2" s="150"/>
      <c r="D2" s="150"/>
      <c r="E2" s="2"/>
    </row>
    <row r="3" spans="1:5" s="3" customFormat="1" ht="30" customHeight="1">
      <c r="A3" s="151" t="str">
        <f>Intern_Wettkampfdaten!B6</f>
        <v>28. - 29.03.2026</v>
      </c>
      <c r="B3" s="151"/>
      <c r="C3" s="151"/>
      <c r="D3" s="151"/>
      <c r="E3" s="2"/>
    </row>
    <row r="4" spans="1:5" s="5" customFormat="1" ht="30" customHeight="1">
      <c r="A4" s="4"/>
      <c r="B4" s="4"/>
      <c r="C4" s="4"/>
      <c r="D4" s="4"/>
    </row>
    <row r="5" spans="1:5" ht="30" customHeight="1">
      <c r="B5" s="152" t="s">
        <v>0</v>
      </c>
      <c r="C5" s="152"/>
    </row>
    <row r="6" spans="1:5" ht="19.5" customHeight="1">
      <c r="B6" s="6"/>
      <c r="C6" s="6"/>
    </row>
    <row r="7" spans="1:5" ht="19.5" customHeight="1">
      <c r="B7" s="7" t="s">
        <v>1</v>
      </c>
      <c r="C7" s="8"/>
    </row>
    <row r="8" spans="1:5" ht="19.5" customHeight="1">
      <c r="B8" s="7" t="s">
        <v>2</v>
      </c>
      <c r="C8" s="8"/>
    </row>
    <row r="9" spans="1:5" ht="19.5" customHeight="1">
      <c r="B9" s="7" t="s">
        <v>3</v>
      </c>
      <c r="C9" s="8"/>
    </row>
    <row r="10" spans="1:5" ht="19.5" customHeight="1">
      <c r="B10" s="7" t="s">
        <v>4</v>
      </c>
      <c r="C10" s="8"/>
    </row>
    <row r="11" spans="1:5" ht="19.5" customHeight="1">
      <c r="B11" s="7" t="s">
        <v>5</v>
      </c>
      <c r="C11" s="9"/>
    </row>
    <row r="12" spans="1:5" ht="19.5" customHeight="1">
      <c r="B12" s="7" t="s">
        <v>6</v>
      </c>
      <c r="C12" s="10"/>
    </row>
    <row r="13" spans="1:5" ht="19.5" customHeight="1">
      <c r="B13" s="6"/>
      <c r="C13" s="6"/>
    </row>
    <row r="14" spans="1:5" ht="19.5" customHeight="1">
      <c r="B14" s="6"/>
      <c r="C14" s="6"/>
    </row>
    <row r="15" spans="1:5" ht="75.900000000000006" customHeight="1">
      <c r="B15" s="11" t="s">
        <v>7</v>
      </c>
      <c r="C15" s="12" t="s">
        <v>8</v>
      </c>
    </row>
    <row r="16" spans="1:5" ht="19.5" customHeight="1">
      <c r="B16" s="13"/>
      <c r="C16" s="14"/>
    </row>
    <row r="17" spans="2:3" ht="19.5" customHeight="1">
      <c r="B17" s="13"/>
      <c r="C17" s="15"/>
    </row>
    <row r="18" spans="2:3" ht="19.5" customHeight="1">
      <c r="B18" s="13" t="s">
        <v>9</v>
      </c>
      <c r="C18" s="16" t="str">
        <f>TEXT(Intern_Wettkampfdaten!B11,"TT.MM.JJJJ")&amp;" (Nachmeldungen sind nicht möglich)"</f>
        <v>06.03.2026 (Nachmeldungen sind nicht möglich)</v>
      </c>
    </row>
    <row r="19" spans="2:3" ht="19.5" customHeight="1">
      <c r="B19" s="17"/>
      <c r="C19" s="18"/>
    </row>
    <row r="20" spans="2:3" ht="19.5" customHeight="1">
      <c r="B20" s="19" t="s">
        <v>10</v>
      </c>
      <c r="C20" s="20" t="str">
        <f>HYPERLINK("mailto:"&amp;Intern_Wettkampfdaten!B12&amp;"?subject="&amp;Intern_Wettkampfdaten!B13&amp;" "&amp;C7,Intern_Wettkampfdaten!B12)</f>
        <v>freestyleanmeldung@gmx.de</v>
      </c>
    </row>
  </sheetData>
  <sheetProtection algorithmName="SHA-512" hashValue="yAfi4oES2aYAaHX9voSWZ1iYh+ealnb6gPiME+Y4Qw0VWE5Nu4+piViLWyex23IkFMchrJZ+oKtu6P1kPT6iog==" saltValue="coBgzJMDjcU8BvIp2/8h5w==" spinCount="100000" sheet="1" objects="1" scenarios="1"/>
  <mergeCells count="4">
    <mergeCell ref="A1:D1"/>
    <mergeCell ref="A2:D2"/>
    <mergeCell ref="A3:D3"/>
    <mergeCell ref="B5:C5"/>
  </mergeCells>
  <conditionalFormatting sqref="C7:C12">
    <cfRule type="expression" dxfId="25" priority="2">
      <formula>NOT(COUNTBLANK($C$7:$C$12)&gt;0)</formula>
    </cfRule>
    <cfRule type="expression" dxfId="24" priority="3">
      <formula>NOT($C7="")</formula>
    </cfRule>
  </conditionalFormatting>
  <conditionalFormatting sqref="C15">
    <cfRule type="expression" dxfId="23" priority="4">
      <formula>OR($B$10="XX,- Euro / Teilnehmer / Disziplin (maximal 45,- Euro)",$B$10="")</formula>
    </cfRule>
  </conditionalFormatting>
  <pageMargins left="0.75" right="0.75" top="1" bottom="1" header="0.511811023622047" footer="0.511811023622047"/>
  <pageSetup paperSize="9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N62"/>
  <sheetViews>
    <sheetView zoomScale="55" zoomScaleNormal="55" workbookViewId="0">
      <selection activeCell="Y24" sqref="Y24"/>
    </sheetView>
  </sheetViews>
  <sheetFormatPr baseColWidth="10" defaultColWidth="8.6640625" defaultRowHeight="13.2"/>
  <cols>
    <col min="1" max="1" width="3" style="21" customWidth="1"/>
    <col min="2" max="3" width="18.109375" style="21" customWidth="1"/>
    <col min="4" max="4" width="4" style="21" customWidth="1"/>
    <col min="5" max="5" width="9.33203125" style="22" customWidth="1"/>
    <col min="6" max="6" width="5.77734375" style="21" customWidth="1"/>
    <col min="7" max="7" width="4.21875" style="21" customWidth="1"/>
    <col min="8" max="8" width="18.109375" style="21" customWidth="1"/>
    <col min="9" max="9" width="5.77734375" style="21" customWidth="1"/>
    <col min="10" max="10" width="18.109375" style="21" customWidth="1"/>
    <col min="11" max="12" width="5.77734375" style="21" customWidth="1"/>
    <col min="13" max="13" width="18.109375" style="21" customWidth="1"/>
    <col min="14" max="15" width="5.77734375" style="21" customWidth="1"/>
    <col min="16" max="16" width="18.109375" style="21" customWidth="1"/>
    <col min="17" max="17" width="6.21875" style="21" customWidth="1"/>
    <col min="18" max="18" width="18.109375" style="21" hidden="1" customWidth="1"/>
    <col min="19" max="19" width="6.21875" style="21" hidden="1" customWidth="1"/>
    <col min="20" max="20" width="14.21875" style="23" hidden="1" customWidth="1"/>
    <col min="21" max="21" width="8" style="23" hidden="1" customWidth="1"/>
    <col min="22" max="22" width="6.77734375" style="21" hidden="1" customWidth="1"/>
    <col min="23" max="244" width="8.6640625" style="21"/>
    <col min="249" max="16381" width="8.6640625" style="21"/>
    <col min="16382" max="16384" width="10.109375" style="21" customWidth="1"/>
  </cols>
  <sheetData>
    <row r="1" spans="1:248" s="25" customFormat="1" ht="30" customHeight="1">
      <c r="A1" s="149"/>
      <c r="B1" s="149"/>
      <c r="C1" s="149"/>
      <c r="D1" s="149"/>
      <c r="E1" s="149"/>
      <c r="F1" s="149"/>
      <c r="G1" s="149"/>
      <c r="H1" s="149"/>
      <c r="I1" s="149"/>
      <c r="J1" s="149"/>
      <c r="K1" s="149"/>
      <c r="L1" s="149"/>
      <c r="M1" s="149"/>
      <c r="N1" s="149"/>
      <c r="O1" s="149"/>
      <c r="P1" s="149"/>
      <c r="Q1" s="149"/>
      <c r="R1" s="149"/>
      <c r="S1" s="149"/>
      <c r="T1" s="24"/>
      <c r="U1" s="24"/>
      <c r="IL1"/>
      <c r="IM1"/>
      <c r="IN1"/>
    </row>
    <row r="2" spans="1:248" s="25" customFormat="1" ht="30" customHeight="1">
      <c r="A2" s="153" t="str">
        <f>Intern_Wettkampfdaten!B1</f>
        <v>Oberbayrische Meisterschaft im Einrad-Freestyle</v>
      </c>
      <c r="B2" s="153"/>
      <c r="C2" s="153"/>
      <c r="D2" s="153"/>
      <c r="E2" s="153"/>
      <c r="F2" s="153"/>
      <c r="G2" s="153"/>
      <c r="H2" s="153"/>
      <c r="I2" s="153"/>
      <c r="J2" s="153"/>
      <c r="K2" s="153"/>
      <c r="L2" s="153"/>
      <c r="M2" s="153"/>
      <c r="N2" s="153"/>
      <c r="O2" s="153"/>
      <c r="P2" s="153"/>
      <c r="Q2" s="153"/>
      <c r="R2" s="153"/>
      <c r="S2" s="153"/>
      <c r="T2" s="24"/>
      <c r="U2" s="24"/>
      <c r="IL2"/>
      <c r="IM2"/>
      <c r="IN2"/>
    </row>
    <row r="3" spans="1:248" s="27" customFormat="1" ht="30" customHeight="1">
      <c r="A3" s="151" t="str">
        <f>Intern_Wettkampfdaten!B6</f>
        <v>28. - 29.03.2026</v>
      </c>
      <c r="B3" s="151"/>
      <c r="C3" s="151"/>
      <c r="D3" s="151"/>
      <c r="E3" s="151"/>
      <c r="F3" s="151"/>
      <c r="G3" s="151"/>
      <c r="H3" s="151"/>
      <c r="I3" s="151"/>
      <c r="J3" s="151"/>
      <c r="K3" s="151"/>
      <c r="L3" s="151"/>
      <c r="M3" s="151"/>
      <c r="N3" s="151"/>
      <c r="O3" s="151"/>
      <c r="P3" s="151"/>
      <c r="Q3" s="151"/>
      <c r="R3" s="151"/>
      <c r="S3" s="151"/>
      <c r="T3" s="26"/>
      <c r="U3" s="26"/>
      <c r="IL3"/>
      <c r="IM3"/>
      <c r="IN3"/>
    </row>
    <row r="4" spans="1:248" s="29" customFormat="1" ht="1.5" customHeight="1">
      <c r="A4" s="4"/>
      <c r="B4" s="4"/>
      <c r="C4" s="4"/>
      <c r="D4" s="4"/>
      <c r="E4" s="28"/>
      <c r="Q4" s="30"/>
      <c r="T4" s="31"/>
      <c r="U4" s="31"/>
      <c r="IL4"/>
      <c r="IM4"/>
      <c r="IN4"/>
    </row>
    <row r="5" spans="1:248" s="29" customFormat="1" ht="39.75" customHeight="1">
      <c r="A5" s="154" t="s">
        <v>11</v>
      </c>
      <c r="B5" s="155" t="s">
        <v>12</v>
      </c>
      <c r="C5" s="155" t="s">
        <v>13</v>
      </c>
      <c r="D5" s="154" t="s">
        <v>14</v>
      </c>
      <c r="E5" s="156" t="s">
        <v>15</v>
      </c>
      <c r="F5" s="154" t="s">
        <v>16</v>
      </c>
      <c r="G5" s="157" t="s">
        <v>17</v>
      </c>
      <c r="H5" s="157"/>
      <c r="I5" s="157" t="s">
        <v>18</v>
      </c>
      <c r="J5" s="157"/>
      <c r="K5" s="158" t="s">
        <v>19</v>
      </c>
      <c r="L5" s="158"/>
      <c r="M5" s="158"/>
      <c r="N5" s="157" t="s">
        <v>20</v>
      </c>
      <c r="O5" s="157"/>
      <c r="P5" s="157"/>
      <c r="Q5" s="154" t="s">
        <v>21</v>
      </c>
      <c r="R5" s="32"/>
      <c r="S5" s="159" t="s">
        <v>22</v>
      </c>
      <c r="T5" s="31"/>
      <c r="U5" s="31"/>
      <c r="IL5"/>
      <c r="IM5"/>
      <c r="IN5"/>
    </row>
    <row r="6" spans="1:248" s="40" customFormat="1" ht="109.5" customHeight="1">
      <c r="A6" s="154"/>
      <c r="B6" s="154"/>
      <c r="C6" s="154"/>
      <c r="D6" s="154"/>
      <c r="E6" s="156"/>
      <c r="F6" s="154"/>
      <c r="G6" s="33" t="s">
        <v>23</v>
      </c>
      <c r="H6" s="34" t="s">
        <v>24</v>
      </c>
      <c r="I6" s="33" t="s">
        <v>25</v>
      </c>
      <c r="J6" s="35" t="s">
        <v>24</v>
      </c>
      <c r="K6" s="33" t="s">
        <v>26</v>
      </c>
      <c r="L6" s="36" t="s">
        <v>27</v>
      </c>
      <c r="M6" s="35" t="s">
        <v>24</v>
      </c>
      <c r="N6" s="36" t="s">
        <v>28</v>
      </c>
      <c r="O6" s="36" t="s">
        <v>27</v>
      </c>
      <c r="P6" s="34" t="s">
        <v>24</v>
      </c>
      <c r="Q6" s="154"/>
      <c r="R6" s="37" t="s">
        <v>29</v>
      </c>
      <c r="S6" s="159"/>
      <c r="T6" s="38"/>
      <c r="U6" s="39"/>
      <c r="V6" s="38" t="s">
        <v>30</v>
      </c>
      <c r="IL6"/>
      <c r="IM6"/>
      <c r="IN6"/>
    </row>
    <row r="7" spans="1:248" ht="18" customHeight="1">
      <c r="A7" s="41">
        <v>0</v>
      </c>
      <c r="B7" s="42" t="s">
        <v>31</v>
      </c>
      <c r="C7" s="43" t="s">
        <v>32</v>
      </c>
      <c r="D7" s="41" t="s">
        <v>33</v>
      </c>
      <c r="E7" s="148">
        <v>38523</v>
      </c>
      <c r="F7" s="142">
        <f>IF(ISBLANK(E7)=FALSE(),DATEDIF(E7,Intern_Wettkampfdaten!$B$3,"Y"),"")</f>
        <v>16</v>
      </c>
      <c r="G7" s="45" t="s">
        <v>34</v>
      </c>
      <c r="H7" s="46" t="s">
        <v>35</v>
      </c>
      <c r="I7" s="47"/>
      <c r="J7" s="47"/>
      <c r="K7" s="48">
        <v>1</v>
      </c>
      <c r="L7" s="48" t="s">
        <v>34</v>
      </c>
      <c r="M7" s="47" t="s">
        <v>36</v>
      </c>
      <c r="N7" s="41">
        <v>1</v>
      </c>
      <c r="O7" s="41"/>
      <c r="P7" s="49" t="s">
        <v>37</v>
      </c>
      <c r="Q7" s="50">
        <v>0</v>
      </c>
      <c r="R7" s="51"/>
      <c r="S7" s="52"/>
      <c r="T7" s="53"/>
      <c r="U7" s="53"/>
      <c r="V7" s="54"/>
      <c r="W7" s="54"/>
      <c r="X7" s="54"/>
      <c r="Y7" s="54"/>
      <c r="Z7" s="54"/>
      <c r="AA7" s="54"/>
      <c r="AB7" s="54"/>
      <c r="AC7" s="54"/>
      <c r="AD7" s="54"/>
      <c r="AE7" s="54"/>
      <c r="AF7" s="54"/>
      <c r="AG7" s="54"/>
      <c r="AH7" s="54"/>
      <c r="AI7" s="54"/>
      <c r="AJ7" s="54"/>
      <c r="AK7" s="54"/>
      <c r="AL7" s="54"/>
      <c r="AM7" s="54"/>
      <c r="AN7" s="54"/>
      <c r="AO7" s="54"/>
      <c r="AP7" s="54"/>
      <c r="AQ7" s="54"/>
      <c r="AR7" s="54"/>
      <c r="AS7" s="54"/>
      <c r="AT7" s="54"/>
      <c r="AU7" s="54"/>
      <c r="AV7" s="54"/>
      <c r="AW7" s="54"/>
      <c r="AX7" s="54"/>
      <c r="AY7" s="54"/>
      <c r="AZ7" s="54"/>
      <c r="BA7" s="54"/>
      <c r="BB7" s="54"/>
      <c r="BC7" s="54"/>
      <c r="BD7" s="54"/>
      <c r="BE7" s="54"/>
      <c r="BF7" s="54"/>
      <c r="BG7" s="54"/>
      <c r="BH7" s="54"/>
      <c r="BI7" s="54"/>
      <c r="BJ7" s="54"/>
      <c r="BK7" s="54"/>
      <c r="BL7" s="54"/>
      <c r="BM7" s="54"/>
      <c r="BN7" s="54"/>
      <c r="BO7" s="54"/>
      <c r="BP7" s="54"/>
      <c r="BQ7" s="54"/>
      <c r="BR7" s="54"/>
      <c r="BS7" s="54"/>
      <c r="BT7" s="54"/>
      <c r="BU7" s="54"/>
      <c r="BV7" s="54"/>
      <c r="BW7" s="54"/>
      <c r="BX7" s="54"/>
      <c r="BY7" s="54"/>
      <c r="BZ7" s="54"/>
      <c r="CA7" s="54"/>
      <c r="CB7" s="54"/>
      <c r="CC7" s="54"/>
      <c r="CD7" s="54"/>
      <c r="CE7" s="54"/>
      <c r="CF7" s="54"/>
      <c r="CG7" s="54"/>
      <c r="CH7" s="54"/>
      <c r="CI7" s="54"/>
      <c r="CJ7" s="54"/>
      <c r="CK7" s="54"/>
      <c r="CL7" s="54"/>
      <c r="CM7" s="54"/>
      <c r="CN7" s="54"/>
      <c r="CO7" s="54"/>
      <c r="CP7" s="54"/>
      <c r="CQ7" s="54"/>
      <c r="CR7" s="54"/>
      <c r="CS7" s="54"/>
      <c r="CT7" s="54"/>
      <c r="CU7" s="54"/>
      <c r="CV7" s="54"/>
      <c r="CW7" s="54"/>
      <c r="CX7" s="54"/>
      <c r="CY7" s="54"/>
      <c r="CZ7" s="54"/>
      <c r="DA7" s="54"/>
      <c r="DB7" s="54"/>
      <c r="DC7" s="54"/>
      <c r="DD7" s="54"/>
      <c r="DE7" s="54"/>
      <c r="DF7" s="54"/>
      <c r="DG7" s="54"/>
      <c r="DH7" s="54"/>
      <c r="DI7" s="54"/>
      <c r="DJ7" s="54"/>
      <c r="DK7" s="54"/>
      <c r="DL7" s="54"/>
      <c r="DM7" s="54"/>
      <c r="DN7" s="54"/>
      <c r="DO7" s="54"/>
      <c r="DP7" s="54"/>
      <c r="DQ7" s="54"/>
      <c r="DR7" s="54"/>
      <c r="DS7" s="54"/>
      <c r="DT7" s="54"/>
      <c r="DU7" s="54"/>
      <c r="DV7" s="54"/>
      <c r="DW7" s="54"/>
      <c r="DX7" s="54"/>
      <c r="DY7" s="54"/>
      <c r="DZ7" s="54"/>
      <c r="EA7" s="54"/>
      <c r="EB7" s="54"/>
      <c r="EC7" s="54"/>
      <c r="ED7" s="54"/>
      <c r="EE7" s="54"/>
      <c r="EF7" s="54"/>
      <c r="EG7" s="54"/>
      <c r="EH7" s="54"/>
      <c r="EI7" s="54"/>
      <c r="EJ7" s="54"/>
      <c r="EK7" s="54"/>
      <c r="EL7" s="54"/>
      <c r="EM7" s="54"/>
      <c r="EN7" s="54"/>
      <c r="EO7" s="54"/>
      <c r="EP7" s="54"/>
      <c r="EQ7" s="54"/>
      <c r="ER7" s="54"/>
      <c r="ES7" s="54"/>
      <c r="ET7" s="54"/>
      <c r="EU7" s="54"/>
      <c r="EV7" s="54"/>
      <c r="EW7" s="54"/>
      <c r="EX7" s="54"/>
      <c r="EY7" s="54"/>
      <c r="EZ7" s="54"/>
      <c r="FA7" s="54"/>
      <c r="FB7" s="54"/>
      <c r="FC7" s="54"/>
      <c r="FD7" s="54"/>
      <c r="FE7" s="54"/>
      <c r="FF7" s="54"/>
      <c r="FG7" s="54"/>
      <c r="FH7" s="54"/>
      <c r="FI7" s="54"/>
      <c r="FJ7" s="54"/>
      <c r="FK7" s="54"/>
      <c r="FL7" s="54"/>
      <c r="FM7" s="54"/>
      <c r="FN7" s="54"/>
      <c r="FO7" s="54"/>
      <c r="FP7" s="54"/>
      <c r="FQ7" s="54"/>
      <c r="FR7" s="54"/>
      <c r="FS7" s="54"/>
      <c r="FT7" s="54"/>
      <c r="FU7" s="54"/>
      <c r="FV7" s="54"/>
      <c r="FW7" s="54"/>
      <c r="FX7" s="54"/>
      <c r="FY7" s="54"/>
      <c r="FZ7" s="54"/>
      <c r="GA7" s="54"/>
      <c r="GB7" s="54"/>
      <c r="GC7" s="54"/>
      <c r="GD7" s="54"/>
      <c r="GE7" s="54"/>
      <c r="GF7" s="54"/>
      <c r="GG7" s="54"/>
      <c r="GH7" s="54"/>
      <c r="GI7" s="54"/>
      <c r="GJ7" s="54"/>
      <c r="GK7" s="54"/>
      <c r="GL7" s="54"/>
      <c r="GM7" s="54"/>
      <c r="GN7" s="54"/>
      <c r="GO7" s="54"/>
      <c r="GP7" s="54"/>
      <c r="GQ7" s="54"/>
      <c r="GR7" s="54"/>
      <c r="GS7" s="54"/>
      <c r="GT7" s="54"/>
      <c r="GU7" s="54"/>
      <c r="GV7" s="54"/>
      <c r="GW7" s="54"/>
      <c r="GX7" s="54"/>
      <c r="GY7" s="54"/>
      <c r="GZ7" s="54"/>
      <c r="HA7" s="54"/>
      <c r="HB7" s="54"/>
      <c r="HC7" s="54"/>
      <c r="HD7" s="54"/>
      <c r="HE7" s="54"/>
      <c r="HF7" s="54"/>
      <c r="HG7" s="54"/>
      <c r="HH7" s="54"/>
      <c r="HI7" s="54"/>
      <c r="HJ7" s="54"/>
      <c r="HK7" s="54"/>
      <c r="HL7" s="54"/>
      <c r="HM7" s="54"/>
      <c r="HN7" s="54"/>
      <c r="HO7" s="54"/>
      <c r="HP7" s="54"/>
      <c r="HQ7" s="54"/>
      <c r="HR7" s="54"/>
      <c r="HS7" s="54"/>
      <c r="HT7" s="54"/>
      <c r="HU7" s="54"/>
      <c r="HV7" s="54"/>
      <c r="HW7" s="54"/>
      <c r="HX7" s="54"/>
      <c r="HY7" s="54"/>
      <c r="HZ7" s="54"/>
      <c r="IA7" s="54"/>
      <c r="IB7" s="54"/>
      <c r="IC7" s="54"/>
      <c r="ID7" s="54"/>
      <c r="IE7" s="54"/>
      <c r="IF7" s="54"/>
      <c r="IG7" s="54"/>
      <c r="IH7" s="54"/>
      <c r="II7" s="54"/>
      <c r="IJ7" s="54"/>
    </row>
    <row r="8" spans="1:248" ht="18" customHeight="1">
      <c r="A8" s="55" t="str">
        <f>IF(ISBLANK(B8)=FALSE(),1,"")</f>
        <v/>
      </c>
      <c r="B8" s="56"/>
      <c r="C8" s="56"/>
      <c r="D8" s="57"/>
      <c r="E8" s="144"/>
      <c r="F8" s="44" t="str">
        <f>IF(ISBLANK(E8)=FALSE(),DATEDIF(E8,Intern_Wettkampfdaten!$B$3,"Y"),"")</f>
        <v/>
      </c>
      <c r="G8" s="59"/>
      <c r="H8" s="60"/>
      <c r="I8" s="61"/>
      <c r="J8" s="62"/>
      <c r="K8" s="60"/>
      <c r="L8" s="60"/>
      <c r="M8" s="60"/>
      <c r="N8" s="61"/>
      <c r="O8" s="59"/>
      <c r="P8" s="63"/>
      <c r="Q8" s="64">
        <f>(IF($G8="ja",Intern_Wettkampfdaten!$B$25,0)+IF($I8&gt;0,Intern_Wettkampfdaten!$B$26,0)+IF($K8&gt;0,Intern_Wettkampfdaten!$B$27,0)-IF($L8="ja",Intern_Wettkampfdaten!$B$29,0)+IF($N8&gt;0,Intern_Wettkampfdaten!$B$28,0)-IF($O8="ja",Intern_Wettkampfdaten!$B$29,0))</f>
        <v>0</v>
      </c>
      <c r="R8" s="65"/>
      <c r="S8" s="66"/>
      <c r="T8" s="53" t="str">
        <f t="shared" ref="T8:T39" si="0">IF(COUNTA(B8:E8,G8:P8,R8:S8)=0,"",IF(OR(COUNTBLANK(B8:E8)&gt;0,COUNTA(G8,I8,K8,N8)&lt;1,AND(ISBLANK(G8),NOT(ISBLANK(H8))),AND(ISBLANK(I8),NOT(ISBLANK(J8))),AND(ISBLANK(K8),NOT(ISBLANK(M8))),AND(ISBLANK(N8),NOT(ISBLANK(P8))),COUNTA(R8:S8)=1),"ERROR","OKAY"))</f>
        <v/>
      </c>
      <c r="U8" s="67">
        <f>IF(G8="ja",Intern_Wettkampfdaten!$B$25,0)+IF(I8&gt;0,Intern_Wettkampfdaten!$B$26,0)+IF(K8&gt;0,Intern_Wettkampfdaten!$B$27,0)+IF(N8&gt;0,Intern_Wettkampfdaten!$B$28,0)+IF(O8="ja",Intern_Wettkampfdaten!$B$29,0)</f>
        <v>0</v>
      </c>
      <c r="V8" s="54">
        <f t="shared" ref="V8:V39" si="1">COUNTA(G8,I8,K8,N8)</f>
        <v>0</v>
      </c>
      <c r="W8" s="54"/>
      <c r="X8" s="54"/>
      <c r="Y8" s="54"/>
      <c r="Z8" s="54"/>
      <c r="AA8" s="54"/>
      <c r="AB8" s="54"/>
      <c r="AC8" s="54"/>
      <c r="AD8" s="54"/>
      <c r="AE8" s="54"/>
      <c r="AF8" s="54"/>
      <c r="AG8" s="54"/>
      <c r="AH8" s="54"/>
      <c r="AI8" s="54"/>
      <c r="AJ8" s="54"/>
      <c r="AK8" s="54"/>
      <c r="AL8" s="54"/>
      <c r="AM8" s="54"/>
      <c r="AN8" s="54"/>
      <c r="AO8" s="54"/>
      <c r="AP8" s="54"/>
      <c r="AQ8" s="54"/>
      <c r="AR8" s="54"/>
      <c r="AS8" s="54"/>
      <c r="AT8" s="54"/>
      <c r="AU8" s="54"/>
      <c r="AV8" s="54"/>
      <c r="AW8" s="54"/>
      <c r="AX8" s="54"/>
      <c r="AY8" s="54"/>
      <c r="AZ8" s="54"/>
      <c r="BA8" s="54"/>
      <c r="BB8" s="54"/>
      <c r="BC8" s="54"/>
      <c r="BD8" s="54"/>
      <c r="BE8" s="54"/>
      <c r="BF8" s="54"/>
      <c r="BG8" s="54"/>
      <c r="BH8" s="54"/>
      <c r="BI8" s="54"/>
      <c r="BJ8" s="54"/>
      <c r="BK8" s="54"/>
      <c r="BL8" s="54"/>
      <c r="BM8" s="54"/>
      <c r="BN8" s="54"/>
      <c r="BO8" s="54"/>
      <c r="BP8" s="54"/>
      <c r="BQ8" s="54"/>
      <c r="BR8" s="54"/>
      <c r="BS8" s="54"/>
      <c r="BT8" s="54"/>
      <c r="BU8" s="54"/>
      <c r="BV8" s="54"/>
      <c r="BW8" s="54"/>
      <c r="BX8" s="54"/>
      <c r="BY8" s="54"/>
      <c r="BZ8" s="54"/>
      <c r="CA8" s="54"/>
      <c r="CB8" s="54"/>
      <c r="CC8" s="54"/>
      <c r="CD8" s="54"/>
      <c r="CE8" s="54"/>
      <c r="CF8" s="54"/>
      <c r="CG8" s="54"/>
      <c r="CH8" s="54"/>
      <c r="CI8" s="54"/>
      <c r="CJ8" s="54"/>
      <c r="CK8" s="54"/>
      <c r="CL8" s="54"/>
      <c r="CM8" s="54"/>
      <c r="CN8" s="54"/>
      <c r="CO8" s="54"/>
      <c r="CP8" s="54"/>
      <c r="CQ8" s="54"/>
      <c r="CR8" s="54"/>
      <c r="CS8" s="54"/>
      <c r="CT8" s="54"/>
      <c r="CU8" s="54"/>
      <c r="CV8" s="54"/>
      <c r="CW8" s="54"/>
      <c r="CX8" s="54"/>
      <c r="CY8" s="54"/>
      <c r="CZ8" s="54"/>
      <c r="DA8" s="54"/>
      <c r="DB8" s="54"/>
      <c r="DC8" s="54"/>
      <c r="DD8" s="54"/>
      <c r="DE8" s="54"/>
      <c r="DF8" s="54"/>
      <c r="DG8" s="54"/>
      <c r="DH8" s="54"/>
      <c r="DI8" s="54"/>
      <c r="DJ8" s="54"/>
      <c r="DK8" s="54"/>
      <c r="DL8" s="54"/>
      <c r="DM8" s="54"/>
      <c r="DN8" s="54"/>
      <c r="DO8" s="54"/>
      <c r="DP8" s="54"/>
      <c r="DQ8" s="54"/>
      <c r="DR8" s="54"/>
      <c r="DS8" s="54"/>
      <c r="DT8" s="54"/>
      <c r="DU8" s="54"/>
      <c r="DV8" s="54"/>
      <c r="DW8" s="54"/>
      <c r="DX8" s="54"/>
      <c r="DY8" s="54"/>
      <c r="DZ8" s="54"/>
      <c r="EA8" s="54"/>
      <c r="EB8" s="54"/>
      <c r="EC8" s="54"/>
      <c r="ED8" s="54"/>
      <c r="EE8" s="54"/>
      <c r="EF8" s="54"/>
      <c r="EG8" s="54"/>
      <c r="EH8" s="54"/>
      <c r="EI8" s="54"/>
      <c r="EJ8" s="54"/>
      <c r="EK8" s="54"/>
      <c r="EL8" s="54"/>
      <c r="EM8" s="54"/>
      <c r="EN8" s="54"/>
      <c r="EO8" s="54"/>
      <c r="EP8" s="54"/>
      <c r="EQ8" s="54"/>
      <c r="ER8" s="54"/>
      <c r="ES8" s="54"/>
      <c r="ET8" s="54"/>
      <c r="EU8" s="54"/>
      <c r="EV8" s="54"/>
      <c r="EW8" s="54"/>
      <c r="EX8" s="54"/>
      <c r="EY8" s="54"/>
      <c r="EZ8" s="54"/>
      <c r="FA8" s="54"/>
      <c r="FB8" s="54"/>
      <c r="FC8" s="54"/>
      <c r="FD8" s="54"/>
      <c r="FE8" s="54"/>
      <c r="FF8" s="54"/>
      <c r="FG8" s="54"/>
      <c r="FH8" s="54"/>
      <c r="FI8" s="54"/>
      <c r="FJ8" s="54"/>
      <c r="FK8" s="54"/>
      <c r="FL8" s="54"/>
      <c r="FM8" s="54"/>
      <c r="FN8" s="54"/>
      <c r="FO8" s="54"/>
      <c r="FP8" s="54"/>
      <c r="FQ8" s="54"/>
      <c r="FR8" s="54"/>
      <c r="FS8" s="54"/>
      <c r="FT8" s="54"/>
      <c r="FU8" s="54"/>
      <c r="FV8" s="54"/>
      <c r="FW8" s="54"/>
      <c r="FX8" s="54"/>
      <c r="FY8" s="54"/>
      <c r="FZ8" s="54"/>
      <c r="GA8" s="54"/>
      <c r="GB8" s="54"/>
      <c r="GC8" s="54"/>
      <c r="GD8" s="54"/>
      <c r="GE8" s="54"/>
      <c r="GF8" s="54"/>
      <c r="GG8" s="54"/>
      <c r="GH8" s="54"/>
      <c r="GI8" s="54"/>
      <c r="GJ8" s="54"/>
      <c r="GK8" s="54"/>
      <c r="GL8" s="54"/>
      <c r="GM8" s="54"/>
      <c r="GN8" s="54"/>
      <c r="GO8" s="54"/>
      <c r="GP8" s="54"/>
      <c r="GQ8" s="54"/>
      <c r="GR8" s="54"/>
      <c r="GS8" s="54"/>
      <c r="GT8" s="54"/>
      <c r="GU8" s="54"/>
      <c r="GV8" s="54"/>
      <c r="GW8" s="54"/>
      <c r="GX8" s="54"/>
      <c r="GY8" s="54"/>
      <c r="GZ8" s="54"/>
      <c r="HA8" s="54"/>
      <c r="HB8" s="54"/>
      <c r="HC8" s="54"/>
      <c r="HD8" s="54"/>
      <c r="HE8" s="54"/>
      <c r="HF8" s="54"/>
      <c r="HG8" s="54"/>
      <c r="HH8" s="54"/>
      <c r="HI8" s="54"/>
      <c r="HJ8" s="54"/>
      <c r="HK8" s="54"/>
      <c r="HL8" s="54"/>
      <c r="HM8" s="54"/>
      <c r="HN8" s="54"/>
      <c r="HO8" s="54"/>
      <c r="HP8" s="54"/>
      <c r="HQ8" s="54"/>
      <c r="HR8" s="54"/>
      <c r="HS8" s="54"/>
      <c r="HT8" s="54"/>
      <c r="HU8" s="54"/>
      <c r="HV8" s="54"/>
      <c r="HW8" s="54"/>
      <c r="HX8" s="54"/>
      <c r="HY8" s="54"/>
      <c r="HZ8" s="54"/>
      <c r="IA8" s="54"/>
      <c r="IB8" s="54"/>
      <c r="IC8" s="54"/>
      <c r="ID8" s="54"/>
      <c r="IE8" s="54"/>
      <c r="IF8" s="54"/>
      <c r="IG8" s="54"/>
      <c r="IH8" s="54"/>
      <c r="II8" s="54"/>
      <c r="IJ8" s="54"/>
    </row>
    <row r="9" spans="1:248" ht="18" customHeight="1">
      <c r="A9" s="68" t="str">
        <f>IF(ISBLANK(B9)=FALSE(),COUNT(A8)+1,"")</f>
        <v/>
      </c>
      <c r="B9" s="56"/>
      <c r="C9" s="56"/>
      <c r="D9" s="57"/>
      <c r="E9" s="144"/>
      <c r="F9" t="str">
        <f>IF(ISBLANK(E9)=FALSE(),DATEDIF(E9,Intern_Wettkampfdaten!$B$3,"Y"),"")</f>
        <v/>
      </c>
      <c r="G9" s="59"/>
      <c r="H9" s="60"/>
      <c r="I9" s="61"/>
      <c r="J9" s="60"/>
      <c r="K9" s="60"/>
      <c r="L9" s="60"/>
      <c r="M9" s="60"/>
      <c r="N9" s="61"/>
      <c r="O9" s="59"/>
      <c r="P9" s="69"/>
      <c r="Q9" s="64">
        <f>(IF($G9="ja",Intern_Wettkampfdaten!$B$25,0)+IF($I9&gt;0,Intern_Wettkampfdaten!$B$26,0)+IF($K9&gt;0,Intern_Wettkampfdaten!$B$27,0)-IF($L9="ja",Intern_Wettkampfdaten!$B$29,0)+IF($N9&gt;0,Intern_Wettkampfdaten!$B$28,0)-IF($O9="ja",Intern_Wettkampfdaten!$B$29,0))</f>
        <v>0</v>
      </c>
      <c r="R9" s="65"/>
      <c r="S9" s="66"/>
      <c r="T9" s="53" t="str">
        <f t="shared" si="0"/>
        <v/>
      </c>
      <c r="U9" s="67">
        <f>IF(G9="ja",Intern_Wettkampfdaten!$B$25,0)+IF(I9&gt;0,Intern_Wettkampfdaten!$B$26,0)+IF(K9&gt;0,Intern_Wettkampfdaten!$B$27,0)+IF(N9&gt;0,Intern_Wettkampfdaten!$B$28,0)+IF(O9="ja",Intern_Wettkampfdaten!$B$29,0)</f>
        <v>0</v>
      </c>
      <c r="V9" s="54">
        <f t="shared" si="1"/>
        <v>0</v>
      </c>
      <c r="W9" s="54"/>
      <c r="X9" s="54"/>
      <c r="Y9" s="54"/>
      <c r="Z9" s="54"/>
      <c r="AA9" s="54"/>
      <c r="AB9" s="54"/>
      <c r="AC9" s="54"/>
      <c r="AD9" s="54"/>
      <c r="AE9" s="54"/>
      <c r="AF9" s="54"/>
      <c r="AG9" s="54"/>
      <c r="AH9" s="54"/>
      <c r="AI9" s="54"/>
      <c r="AJ9" s="54"/>
      <c r="AK9" s="54"/>
      <c r="AL9" s="54"/>
      <c r="AM9" s="54"/>
      <c r="AN9" s="54"/>
      <c r="AO9" s="54"/>
      <c r="AP9" s="54"/>
      <c r="AQ9" s="54"/>
      <c r="AR9" s="54"/>
      <c r="AS9" s="54"/>
      <c r="AT9" s="54"/>
      <c r="AU9" s="54"/>
      <c r="AV9" s="54"/>
      <c r="AW9" s="54"/>
      <c r="AX9" s="54"/>
      <c r="AY9" s="54"/>
      <c r="AZ9" s="54"/>
      <c r="BA9" s="54"/>
      <c r="BB9" s="54"/>
      <c r="BC9" s="54"/>
      <c r="BD9" s="54"/>
      <c r="BE9" s="54"/>
      <c r="BF9" s="54"/>
      <c r="BG9" s="54"/>
      <c r="BH9" s="54"/>
      <c r="BI9" s="54"/>
      <c r="BJ9" s="54"/>
      <c r="BK9" s="54"/>
      <c r="BL9" s="54"/>
      <c r="BM9" s="54"/>
      <c r="BN9" s="54"/>
      <c r="BO9" s="54"/>
      <c r="BP9" s="54"/>
      <c r="BQ9" s="54"/>
      <c r="BR9" s="54"/>
      <c r="BS9" s="54"/>
      <c r="BT9" s="54"/>
      <c r="BU9" s="54"/>
      <c r="BV9" s="54"/>
      <c r="BW9" s="54"/>
      <c r="BX9" s="54"/>
      <c r="BY9" s="54"/>
      <c r="BZ9" s="54"/>
      <c r="CA9" s="54"/>
      <c r="CB9" s="54"/>
      <c r="CC9" s="54"/>
      <c r="CD9" s="54"/>
      <c r="CE9" s="54"/>
      <c r="CF9" s="54"/>
      <c r="CG9" s="54"/>
      <c r="CH9" s="54"/>
      <c r="CI9" s="54"/>
      <c r="CJ9" s="54"/>
      <c r="CK9" s="54"/>
      <c r="CL9" s="54"/>
      <c r="CM9" s="54"/>
      <c r="CN9" s="54"/>
      <c r="CO9" s="54"/>
      <c r="CP9" s="54"/>
      <c r="CQ9" s="54"/>
      <c r="CR9" s="54"/>
      <c r="CS9" s="54"/>
      <c r="CT9" s="54"/>
      <c r="CU9" s="54"/>
      <c r="CV9" s="54"/>
      <c r="CW9" s="54"/>
      <c r="CX9" s="54"/>
      <c r="CY9" s="54"/>
      <c r="CZ9" s="54"/>
      <c r="DA9" s="54"/>
      <c r="DB9" s="54"/>
      <c r="DC9" s="54"/>
      <c r="DD9" s="54"/>
      <c r="DE9" s="54"/>
      <c r="DF9" s="54"/>
      <c r="DG9" s="54"/>
      <c r="DH9" s="54"/>
      <c r="DI9" s="54"/>
      <c r="DJ9" s="54"/>
      <c r="DK9" s="54"/>
      <c r="DL9" s="54"/>
      <c r="DM9" s="54"/>
      <c r="DN9" s="54"/>
      <c r="DO9" s="54"/>
      <c r="DP9" s="54"/>
      <c r="DQ9" s="54"/>
      <c r="DR9" s="54"/>
      <c r="DS9" s="54"/>
      <c r="DT9" s="54"/>
      <c r="DU9" s="54"/>
      <c r="DV9" s="54"/>
      <c r="DW9" s="54"/>
      <c r="DX9" s="54"/>
      <c r="DY9" s="54"/>
      <c r="DZ9" s="54"/>
      <c r="EA9" s="54"/>
      <c r="EB9" s="54"/>
      <c r="EC9" s="54"/>
      <c r="ED9" s="54"/>
      <c r="EE9" s="54"/>
      <c r="EF9" s="54"/>
      <c r="EG9" s="54"/>
      <c r="EH9" s="54"/>
      <c r="EI9" s="54"/>
      <c r="EJ9" s="54"/>
      <c r="EK9" s="54"/>
      <c r="EL9" s="54"/>
      <c r="EM9" s="54"/>
      <c r="EN9" s="54"/>
      <c r="EO9" s="54"/>
      <c r="EP9" s="54"/>
      <c r="EQ9" s="54"/>
      <c r="ER9" s="54"/>
      <c r="ES9" s="54"/>
      <c r="ET9" s="54"/>
      <c r="EU9" s="54"/>
      <c r="EV9" s="54"/>
      <c r="EW9" s="54"/>
      <c r="EX9" s="54"/>
      <c r="EY9" s="54"/>
      <c r="EZ9" s="54"/>
      <c r="FA9" s="54"/>
      <c r="FB9" s="54"/>
      <c r="FC9" s="54"/>
      <c r="FD9" s="54"/>
      <c r="FE9" s="54"/>
      <c r="FF9" s="54"/>
      <c r="FG9" s="54"/>
      <c r="FH9" s="54"/>
      <c r="FI9" s="54"/>
      <c r="FJ9" s="54"/>
      <c r="FK9" s="54"/>
      <c r="FL9" s="54"/>
      <c r="FM9" s="54"/>
      <c r="FN9" s="54"/>
      <c r="FO9" s="54"/>
      <c r="FP9" s="54"/>
      <c r="FQ9" s="54"/>
      <c r="FR9" s="54"/>
      <c r="FS9" s="54"/>
      <c r="FT9" s="54"/>
      <c r="FU9" s="54"/>
      <c r="FV9" s="54"/>
      <c r="FW9" s="54"/>
      <c r="FX9" s="54"/>
      <c r="FY9" s="54"/>
      <c r="FZ9" s="54"/>
      <c r="GA9" s="54"/>
      <c r="GB9" s="54"/>
      <c r="GC9" s="54"/>
      <c r="GD9" s="54"/>
      <c r="GE9" s="54"/>
      <c r="GF9" s="54"/>
      <c r="GG9" s="54"/>
      <c r="GH9" s="54"/>
      <c r="GI9" s="54"/>
      <c r="GJ9" s="54"/>
      <c r="GK9" s="54"/>
      <c r="GL9" s="54"/>
      <c r="GM9" s="54"/>
      <c r="GN9" s="54"/>
      <c r="GO9" s="54"/>
      <c r="GP9" s="54"/>
      <c r="GQ9" s="54"/>
      <c r="GR9" s="54"/>
      <c r="GS9" s="54"/>
      <c r="GT9" s="54"/>
      <c r="GU9" s="54"/>
      <c r="GV9" s="54"/>
      <c r="GW9" s="54"/>
      <c r="GX9" s="54"/>
      <c r="GY9" s="54"/>
      <c r="GZ9" s="54"/>
      <c r="HA9" s="54"/>
      <c r="HB9" s="54"/>
      <c r="HC9" s="54"/>
      <c r="HD9" s="54"/>
      <c r="HE9" s="54"/>
      <c r="HF9" s="54"/>
      <c r="HG9" s="54"/>
      <c r="HH9" s="54"/>
      <c r="HI9" s="54"/>
      <c r="HJ9" s="54"/>
      <c r="HK9" s="54"/>
      <c r="HL9" s="54"/>
      <c r="HM9" s="54"/>
      <c r="HN9" s="54"/>
      <c r="HO9" s="54"/>
      <c r="HP9" s="54"/>
      <c r="HQ9" s="54"/>
      <c r="HR9" s="54"/>
      <c r="HS9" s="54"/>
      <c r="HT9" s="54"/>
      <c r="HU9" s="54"/>
      <c r="HV9" s="54"/>
      <c r="HW9" s="54"/>
      <c r="HX9" s="54"/>
      <c r="HY9" s="54"/>
      <c r="HZ9" s="54"/>
      <c r="IA9" s="54"/>
      <c r="IB9" s="54"/>
      <c r="IC9" s="54"/>
      <c r="ID9" s="54"/>
      <c r="IE9" s="54"/>
      <c r="IF9" s="54"/>
      <c r="IG9" s="54"/>
      <c r="IH9" s="54"/>
      <c r="II9" s="54"/>
      <c r="IJ9" s="54"/>
    </row>
    <row r="10" spans="1:248" ht="18" customHeight="1">
      <c r="A10" s="68" t="str">
        <f>IF(ISBLANK(B10)=FALSE(),COUNT(A$8:A9)+1,"")</f>
        <v/>
      </c>
      <c r="B10" s="70"/>
      <c r="C10" s="71"/>
      <c r="D10" s="72"/>
      <c r="E10" s="145"/>
      <c r="F10" t="str">
        <f>IF(ISBLANK(E10)=FALSE(),DATEDIF(E10,Intern_Wettkampfdaten!$B$3,"Y"),"")</f>
        <v/>
      </c>
      <c r="G10" s="59"/>
      <c r="H10" s="60"/>
      <c r="I10" s="61"/>
      <c r="J10" s="60"/>
      <c r="K10" s="60"/>
      <c r="L10" s="60"/>
      <c r="M10" s="60"/>
      <c r="N10" s="61"/>
      <c r="O10" s="59"/>
      <c r="P10" s="69"/>
      <c r="Q10" s="64">
        <f>(IF($G10="ja",Intern_Wettkampfdaten!$B$25,0)+IF($I10&gt;0,Intern_Wettkampfdaten!$B$26,0)+IF($K10&gt;0,Intern_Wettkampfdaten!$B$27,0)-IF($L10="ja",Intern_Wettkampfdaten!$B$29,0)+IF($N10&gt;0,Intern_Wettkampfdaten!$B$28,0)-IF($O10="ja",Intern_Wettkampfdaten!$B$29,0))</f>
        <v>0</v>
      </c>
      <c r="R10" s="65"/>
      <c r="S10" s="66"/>
      <c r="T10" s="53" t="str">
        <f t="shared" si="0"/>
        <v/>
      </c>
      <c r="U10" s="67">
        <f>IF(G10="ja",Intern_Wettkampfdaten!$B$25,0)+IF(I10&gt;0,Intern_Wettkampfdaten!$B$26,0)+IF(K10&gt;0,Intern_Wettkampfdaten!$B$27,0)+IF(N10&gt;0,Intern_Wettkampfdaten!$B$28,0)+IF(O10="ja",Intern_Wettkampfdaten!$B$29,0)</f>
        <v>0</v>
      </c>
      <c r="V10" s="54">
        <f t="shared" si="1"/>
        <v>0</v>
      </c>
      <c r="W10" s="54"/>
      <c r="X10" s="54"/>
      <c r="Y10" s="54"/>
      <c r="Z10" s="54"/>
      <c r="AA10" s="54"/>
      <c r="AB10" s="54"/>
      <c r="AC10" s="54"/>
      <c r="AD10" s="54"/>
      <c r="AE10" s="54"/>
      <c r="AF10" s="54"/>
      <c r="AG10" s="54"/>
      <c r="AH10" s="54"/>
      <c r="AI10" s="54"/>
      <c r="AJ10" s="54"/>
      <c r="AK10" s="54"/>
      <c r="AL10" s="54"/>
      <c r="AM10" s="54"/>
      <c r="AN10" s="54"/>
      <c r="AO10" s="54"/>
      <c r="AP10" s="54"/>
      <c r="AQ10" s="54"/>
      <c r="AR10" s="54"/>
      <c r="AS10" s="54"/>
      <c r="AT10" s="54"/>
      <c r="AU10" s="54"/>
      <c r="AV10" s="54"/>
      <c r="AW10" s="54"/>
      <c r="AX10" s="54"/>
      <c r="AY10" s="54"/>
      <c r="AZ10" s="54"/>
      <c r="BA10" s="54"/>
      <c r="BB10" s="54"/>
      <c r="BC10" s="54"/>
      <c r="BD10" s="54"/>
      <c r="BE10" s="54"/>
      <c r="BF10" s="54"/>
      <c r="BG10" s="54"/>
      <c r="BH10" s="54"/>
      <c r="BI10" s="54"/>
      <c r="BJ10" s="54"/>
      <c r="BK10" s="54"/>
      <c r="BL10" s="54"/>
      <c r="BM10" s="54"/>
      <c r="BN10" s="54"/>
      <c r="BO10" s="54"/>
      <c r="BP10" s="54"/>
      <c r="BQ10" s="54"/>
      <c r="BR10" s="54"/>
      <c r="BS10" s="54"/>
      <c r="BT10" s="54"/>
      <c r="BU10" s="54"/>
      <c r="BV10" s="54"/>
      <c r="BW10" s="54"/>
      <c r="BX10" s="54"/>
      <c r="BY10" s="54"/>
      <c r="BZ10" s="54"/>
      <c r="CA10" s="54"/>
      <c r="CB10" s="54"/>
      <c r="CC10" s="54"/>
      <c r="CD10" s="54"/>
      <c r="CE10" s="54"/>
      <c r="CF10" s="54"/>
      <c r="CG10" s="54"/>
      <c r="CH10" s="54"/>
      <c r="CI10" s="54"/>
      <c r="CJ10" s="54"/>
      <c r="CK10" s="54"/>
      <c r="CL10" s="54"/>
      <c r="CM10" s="54"/>
      <c r="CN10" s="54"/>
      <c r="CO10" s="54"/>
      <c r="CP10" s="54"/>
      <c r="CQ10" s="54"/>
      <c r="CR10" s="54"/>
      <c r="CS10" s="54"/>
      <c r="CT10" s="54"/>
      <c r="CU10" s="54"/>
      <c r="CV10" s="54"/>
      <c r="CW10" s="54"/>
      <c r="CX10" s="54"/>
      <c r="CY10" s="54"/>
      <c r="CZ10" s="54"/>
      <c r="DA10" s="54"/>
      <c r="DB10" s="54"/>
      <c r="DC10" s="54"/>
      <c r="DD10" s="54"/>
      <c r="DE10" s="54"/>
      <c r="DF10" s="54"/>
      <c r="DG10" s="54"/>
      <c r="DH10" s="54"/>
      <c r="DI10" s="54"/>
      <c r="DJ10" s="54"/>
      <c r="DK10" s="54"/>
      <c r="DL10" s="54"/>
      <c r="DM10" s="54"/>
      <c r="DN10" s="54"/>
      <c r="DO10" s="54"/>
      <c r="DP10" s="54"/>
      <c r="DQ10" s="54"/>
      <c r="DR10" s="54"/>
      <c r="DS10" s="54"/>
      <c r="DT10" s="54"/>
      <c r="DU10" s="54"/>
      <c r="DV10" s="54"/>
      <c r="DW10" s="54"/>
      <c r="DX10" s="54"/>
      <c r="DY10" s="54"/>
      <c r="DZ10" s="54"/>
      <c r="EA10" s="54"/>
      <c r="EB10" s="54"/>
      <c r="EC10" s="54"/>
      <c r="ED10" s="54"/>
      <c r="EE10" s="54"/>
      <c r="EF10" s="54"/>
      <c r="EG10" s="54"/>
      <c r="EH10" s="54"/>
      <c r="EI10" s="54"/>
      <c r="EJ10" s="54"/>
      <c r="EK10" s="54"/>
      <c r="EL10" s="54"/>
      <c r="EM10" s="54"/>
      <c r="EN10" s="54"/>
      <c r="EO10" s="54"/>
      <c r="EP10" s="54"/>
      <c r="EQ10" s="54"/>
      <c r="ER10" s="54"/>
      <c r="ES10" s="54"/>
      <c r="ET10" s="54"/>
      <c r="EU10" s="54"/>
      <c r="EV10" s="54"/>
      <c r="EW10" s="54"/>
      <c r="EX10" s="54"/>
      <c r="EY10" s="54"/>
      <c r="EZ10" s="54"/>
      <c r="FA10" s="54"/>
      <c r="FB10" s="54"/>
      <c r="FC10" s="54"/>
      <c r="FD10" s="54"/>
      <c r="FE10" s="54"/>
      <c r="FF10" s="54"/>
      <c r="FG10" s="54"/>
      <c r="FH10" s="54"/>
      <c r="FI10" s="54"/>
      <c r="FJ10" s="54"/>
      <c r="FK10" s="54"/>
      <c r="FL10" s="54"/>
      <c r="FM10" s="54"/>
      <c r="FN10" s="54"/>
      <c r="FO10" s="54"/>
      <c r="FP10" s="54"/>
      <c r="FQ10" s="54"/>
      <c r="FR10" s="54"/>
      <c r="FS10" s="54"/>
      <c r="FT10" s="54"/>
      <c r="FU10" s="54"/>
      <c r="FV10" s="54"/>
      <c r="FW10" s="54"/>
      <c r="FX10" s="54"/>
      <c r="FY10" s="54"/>
      <c r="FZ10" s="54"/>
      <c r="GA10" s="54"/>
      <c r="GB10" s="54"/>
      <c r="GC10" s="54"/>
      <c r="GD10" s="54"/>
      <c r="GE10" s="54"/>
      <c r="GF10" s="54"/>
      <c r="GG10" s="54"/>
      <c r="GH10" s="54"/>
      <c r="GI10" s="54"/>
      <c r="GJ10" s="54"/>
      <c r="GK10" s="54"/>
      <c r="GL10" s="54"/>
      <c r="GM10" s="54"/>
      <c r="GN10" s="54"/>
      <c r="GO10" s="54"/>
      <c r="GP10" s="54"/>
      <c r="GQ10" s="54"/>
      <c r="GR10" s="54"/>
      <c r="GS10" s="54"/>
      <c r="GT10" s="54"/>
      <c r="GU10" s="54"/>
      <c r="GV10" s="54"/>
      <c r="GW10" s="54"/>
      <c r="GX10" s="54"/>
      <c r="GY10" s="54"/>
      <c r="GZ10" s="54"/>
      <c r="HA10" s="54"/>
      <c r="HB10" s="54"/>
      <c r="HC10" s="54"/>
      <c r="HD10" s="54"/>
      <c r="HE10" s="54"/>
      <c r="HF10" s="54"/>
      <c r="HG10" s="54"/>
      <c r="HH10" s="54"/>
      <c r="HI10" s="54"/>
      <c r="HJ10" s="54"/>
      <c r="HK10" s="54"/>
      <c r="HL10" s="54"/>
      <c r="HM10" s="54"/>
      <c r="HN10" s="54"/>
      <c r="HO10" s="54"/>
      <c r="HP10" s="54"/>
      <c r="HQ10" s="54"/>
      <c r="HR10" s="54"/>
      <c r="HS10" s="54"/>
      <c r="HT10" s="54"/>
      <c r="HU10" s="54"/>
      <c r="HV10" s="54"/>
      <c r="HW10" s="54"/>
      <c r="HX10" s="54"/>
      <c r="HY10" s="54"/>
      <c r="HZ10" s="54"/>
      <c r="IA10" s="54"/>
      <c r="IB10" s="54"/>
      <c r="IC10" s="54"/>
      <c r="ID10" s="54"/>
      <c r="IE10" s="54"/>
      <c r="IF10" s="54"/>
      <c r="IG10" s="54"/>
      <c r="IH10" s="54"/>
      <c r="II10" s="54"/>
      <c r="IJ10" s="54"/>
    </row>
    <row r="11" spans="1:248" ht="18" customHeight="1">
      <c r="A11" s="68" t="str">
        <f>IF(ISBLANK(B11)=FALSE(),COUNT(A$8:A10)+1,"")</f>
        <v/>
      </c>
      <c r="B11" s="70"/>
      <c r="C11" s="71"/>
      <c r="D11" s="72"/>
      <c r="E11" s="145"/>
      <c r="F11" t="str">
        <f>IF(ISBLANK(E11)=FALSE(),DATEDIF(E11,Intern_Wettkampfdaten!$B$3,"Y"),"")</f>
        <v/>
      </c>
      <c r="G11" s="59"/>
      <c r="H11" s="60"/>
      <c r="I11" s="61"/>
      <c r="J11" s="60"/>
      <c r="K11" s="60"/>
      <c r="L11" s="60"/>
      <c r="M11" s="60"/>
      <c r="N11" s="61"/>
      <c r="O11" s="59"/>
      <c r="P11" s="69"/>
      <c r="Q11" s="64">
        <f>(IF($G11="ja",Intern_Wettkampfdaten!$B$25,0)+IF($I11&gt;0,Intern_Wettkampfdaten!$B$26,0)+IF($K11&gt;0,Intern_Wettkampfdaten!$B$27,0)-IF($L11="ja",Intern_Wettkampfdaten!$B$29,0)+IF($N11&gt;0,Intern_Wettkampfdaten!$B$28,0)-IF($O11="ja",Intern_Wettkampfdaten!$B$29,0))</f>
        <v>0</v>
      </c>
      <c r="R11" s="65"/>
      <c r="S11" s="66"/>
      <c r="T11" s="53" t="str">
        <f t="shared" si="0"/>
        <v/>
      </c>
      <c r="U11" s="67">
        <f>IF(G11="ja",Intern_Wettkampfdaten!$B$25,0)+IF(I11&gt;0,Intern_Wettkampfdaten!$B$26,0)+IF(K11&gt;0,Intern_Wettkampfdaten!$B$27,0)+IF(N11&gt;0,Intern_Wettkampfdaten!$B$28,0)+IF(O11="ja",Intern_Wettkampfdaten!$B$29,0)</f>
        <v>0</v>
      </c>
      <c r="V11" s="54">
        <f t="shared" si="1"/>
        <v>0</v>
      </c>
      <c r="W11" s="54"/>
      <c r="X11" s="54"/>
      <c r="Y11" s="54"/>
      <c r="Z11" s="54"/>
      <c r="AA11" s="54"/>
      <c r="AB11" s="54"/>
      <c r="AC11" s="54"/>
      <c r="AD11" s="54"/>
      <c r="AE11" s="54"/>
      <c r="AF11" s="54"/>
      <c r="AG11" s="54"/>
      <c r="AH11" s="54"/>
      <c r="AI11" s="54"/>
      <c r="AJ11" s="54"/>
      <c r="AK11" s="54"/>
      <c r="AL11" s="54"/>
      <c r="AM11" s="54"/>
      <c r="AN11" s="54"/>
      <c r="AO11" s="54"/>
      <c r="AP11" s="54"/>
      <c r="AQ11" s="54"/>
      <c r="AR11" s="54"/>
      <c r="AS11" s="54"/>
      <c r="AT11" s="54"/>
      <c r="AU11" s="54"/>
      <c r="AV11" s="54"/>
      <c r="AW11" s="54"/>
      <c r="AX11" s="54"/>
      <c r="AY11" s="54"/>
      <c r="AZ11" s="54"/>
      <c r="BA11" s="54"/>
      <c r="BB11" s="54"/>
      <c r="BC11" s="54"/>
      <c r="BD11" s="54"/>
      <c r="BE11" s="54"/>
      <c r="BF11" s="54"/>
      <c r="BG11" s="54"/>
      <c r="BH11" s="54"/>
      <c r="BI11" s="54"/>
      <c r="BJ11" s="54"/>
      <c r="BK11" s="54"/>
      <c r="BL11" s="54"/>
      <c r="BM11" s="54"/>
      <c r="BN11" s="54"/>
      <c r="BO11" s="54"/>
      <c r="BP11" s="54"/>
      <c r="BQ11" s="54"/>
      <c r="BR11" s="54"/>
      <c r="BS11" s="54"/>
      <c r="BT11" s="54"/>
      <c r="BU11" s="54"/>
      <c r="BV11" s="54"/>
      <c r="BW11" s="54"/>
      <c r="BX11" s="54"/>
      <c r="BY11" s="54"/>
      <c r="BZ11" s="54"/>
      <c r="CA11" s="54"/>
      <c r="CB11" s="54"/>
      <c r="CC11" s="54"/>
      <c r="CD11" s="54"/>
      <c r="CE11" s="54"/>
      <c r="CF11" s="54"/>
      <c r="CG11" s="54"/>
      <c r="CH11" s="54"/>
      <c r="CI11" s="54"/>
      <c r="CJ11" s="54"/>
      <c r="CK11" s="54"/>
      <c r="CL11" s="54"/>
      <c r="CM11" s="54"/>
      <c r="CN11" s="54"/>
      <c r="CO11" s="54"/>
      <c r="CP11" s="54"/>
      <c r="CQ11" s="54"/>
      <c r="CR11" s="54"/>
      <c r="CS11" s="54"/>
      <c r="CT11" s="54"/>
      <c r="CU11" s="54"/>
      <c r="CV11" s="54"/>
      <c r="CW11" s="54"/>
      <c r="CX11" s="54"/>
      <c r="CY11" s="54"/>
      <c r="CZ11" s="54"/>
      <c r="DA11" s="54"/>
      <c r="DB11" s="54"/>
      <c r="DC11" s="54"/>
      <c r="DD11" s="54"/>
      <c r="DE11" s="54"/>
      <c r="DF11" s="54"/>
      <c r="DG11" s="54"/>
      <c r="DH11" s="54"/>
      <c r="DI11" s="54"/>
      <c r="DJ11" s="54"/>
      <c r="DK11" s="54"/>
      <c r="DL11" s="54"/>
      <c r="DM11" s="54"/>
      <c r="DN11" s="54"/>
      <c r="DO11" s="54"/>
      <c r="DP11" s="54"/>
      <c r="DQ11" s="54"/>
      <c r="DR11" s="54"/>
      <c r="DS11" s="54"/>
      <c r="DT11" s="54"/>
      <c r="DU11" s="54"/>
      <c r="DV11" s="54"/>
      <c r="DW11" s="54"/>
      <c r="DX11" s="54"/>
      <c r="DY11" s="54"/>
      <c r="DZ11" s="54"/>
      <c r="EA11" s="54"/>
      <c r="EB11" s="54"/>
      <c r="EC11" s="54"/>
      <c r="ED11" s="54"/>
      <c r="EE11" s="54"/>
      <c r="EF11" s="54"/>
      <c r="EG11" s="54"/>
      <c r="EH11" s="54"/>
      <c r="EI11" s="54"/>
      <c r="EJ11" s="54"/>
      <c r="EK11" s="54"/>
      <c r="EL11" s="54"/>
      <c r="EM11" s="54"/>
      <c r="EN11" s="54"/>
      <c r="EO11" s="54"/>
      <c r="EP11" s="54"/>
      <c r="EQ11" s="54"/>
      <c r="ER11" s="54"/>
      <c r="ES11" s="54"/>
      <c r="ET11" s="54"/>
      <c r="EU11" s="54"/>
      <c r="EV11" s="54"/>
      <c r="EW11" s="54"/>
      <c r="EX11" s="54"/>
      <c r="EY11" s="54"/>
      <c r="EZ11" s="54"/>
      <c r="FA11" s="54"/>
      <c r="FB11" s="54"/>
      <c r="FC11" s="54"/>
      <c r="FD11" s="54"/>
      <c r="FE11" s="54"/>
      <c r="FF11" s="54"/>
      <c r="FG11" s="54"/>
      <c r="FH11" s="54"/>
      <c r="FI11" s="54"/>
      <c r="FJ11" s="54"/>
      <c r="FK11" s="54"/>
      <c r="FL11" s="54"/>
      <c r="FM11" s="54"/>
      <c r="FN11" s="54"/>
      <c r="FO11" s="54"/>
      <c r="FP11" s="54"/>
      <c r="FQ11" s="54"/>
      <c r="FR11" s="54"/>
      <c r="FS11" s="54"/>
      <c r="FT11" s="54"/>
      <c r="FU11" s="54"/>
      <c r="FV11" s="54"/>
      <c r="FW11" s="54"/>
      <c r="FX11" s="54"/>
      <c r="FY11" s="54"/>
      <c r="FZ11" s="54"/>
      <c r="GA11" s="54"/>
      <c r="GB11" s="54"/>
      <c r="GC11" s="54"/>
      <c r="GD11" s="54"/>
      <c r="GE11" s="54"/>
      <c r="GF11" s="54"/>
      <c r="GG11" s="54"/>
      <c r="GH11" s="54"/>
      <c r="GI11" s="54"/>
      <c r="GJ11" s="54"/>
      <c r="GK11" s="54"/>
      <c r="GL11" s="54"/>
      <c r="GM11" s="54"/>
      <c r="GN11" s="54"/>
      <c r="GO11" s="54"/>
      <c r="GP11" s="54"/>
      <c r="GQ11" s="54"/>
      <c r="GR11" s="54"/>
      <c r="GS11" s="54"/>
      <c r="GT11" s="54"/>
      <c r="GU11" s="54"/>
      <c r="GV11" s="54"/>
      <c r="GW11" s="54"/>
      <c r="GX11" s="54"/>
      <c r="GY11" s="54"/>
      <c r="GZ11" s="54"/>
      <c r="HA11" s="54"/>
      <c r="HB11" s="54"/>
      <c r="HC11" s="54"/>
      <c r="HD11" s="54"/>
      <c r="HE11" s="54"/>
      <c r="HF11" s="54"/>
      <c r="HG11" s="54"/>
      <c r="HH11" s="54"/>
      <c r="HI11" s="54"/>
      <c r="HJ11" s="54"/>
      <c r="HK11" s="54"/>
      <c r="HL11" s="54"/>
      <c r="HM11" s="54"/>
      <c r="HN11" s="54"/>
      <c r="HO11" s="54"/>
      <c r="HP11" s="54"/>
      <c r="HQ11" s="54"/>
      <c r="HR11" s="54"/>
      <c r="HS11" s="54"/>
      <c r="HT11" s="54"/>
      <c r="HU11" s="54"/>
      <c r="HV11" s="54"/>
      <c r="HW11" s="54"/>
      <c r="HX11" s="54"/>
      <c r="HY11" s="54"/>
      <c r="HZ11" s="54"/>
      <c r="IA11" s="54"/>
      <c r="IB11" s="54"/>
      <c r="IC11" s="54"/>
      <c r="ID11" s="54"/>
      <c r="IE11" s="54"/>
      <c r="IF11" s="54"/>
      <c r="IG11" s="54"/>
      <c r="IH11" s="54"/>
      <c r="II11" s="54"/>
      <c r="IJ11" s="54"/>
    </row>
    <row r="12" spans="1:248" ht="18" customHeight="1">
      <c r="A12" s="68" t="str">
        <f>IF(ISBLANK(B12)=FALSE(),COUNT(A$8:A11)+1,"")</f>
        <v/>
      </c>
      <c r="B12" s="70"/>
      <c r="C12" s="71"/>
      <c r="D12" s="72"/>
      <c r="E12" s="145"/>
      <c r="F12" t="str">
        <f>IF(ISBLANK(E12)=FALSE(),DATEDIF(E12,Intern_Wettkampfdaten!$B$3,"Y"),"")</f>
        <v/>
      </c>
      <c r="G12" s="59"/>
      <c r="H12" s="60"/>
      <c r="I12" s="61"/>
      <c r="J12" s="60"/>
      <c r="K12" s="60"/>
      <c r="L12" s="60"/>
      <c r="M12" s="60"/>
      <c r="N12" s="61"/>
      <c r="O12" s="59"/>
      <c r="P12" s="69"/>
      <c r="Q12" s="64">
        <f>(IF($G12="ja",Intern_Wettkampfdaten!$B$25,0)+IF($I12&gt;0,Intern_Wettkampfdaten!$B$26,0)+IF($K12&gt;0,Intern_Wettkampfdaten!$B$27,0)-IF($L12="ja",Intern_Wettkampfdaten!$B$29,0)+IF($N12&gt;0,Intern_Wettkampfdaten!$B$28,0)-IF($O12="ja",Intern_Wettkampfdaten!$B$29,0))</f>
        <v>0</v>
      </c>
      <c r="R12" s="65"/>
      <c r="S12" s="66"/>
      <c r="T12" s="53" t="str">
        <f t="shared" si="0"/>
        <v/>
      </c>
      <c r="U12" s="67">
        <f>IF(G12="ja",Intern_Wettkampfdaten!$B$25,0)+IF(I12&gt;0,Intern_Wettkampfdaten!$B$26,0)+IF(K12&gt;0,Intern_Wettkampfdaten!$B$27,0)+IF(N12&gt;0,Intern_Wettkampfdaten!$B$28,0)+IF(O12="ja",Intern_Wettkampfdaten!$B$29,0)</f>
        <v>0</v>
      </c>
      <c r="V12" s="54">
        <f t="shared" si="1"/>
        <v>0</v>
      </c>
      <c r="W12" s="54"/>
      <c r="X12" s="54"/>
      <c r="Y12" s="54"/>
      <c r="Z12" s="54"/>
      <c r="AA12" s="54"/>
      <c r="AB12" s="54"/>
      <c r="AC12" s="54"/>
      <c r="AD12" s="54"/>
      <c r="AE12" s="54"/>
      <c r="AF12" s="54"/>
      <c r="AG12" s="54"/>
      <c r="AH12" s="54"/>
      <c r="AI12" s="54"/>
      <c r="AJ12" s="54"/>
      <c r="AK12" s="54"/>
      <c r="AL12" s="54"/>
      <c r="AM12" s="54"/>
      <c r="AN12" s="54"/>
      <c r="AO12" s="54"/>
      <c r="AP12" s="54"/>
      <c r="AQ12" s="54"/>
      <c r="AR12" s="54"/>
      <c r="AS12" s="54"/>
      <c r="AT12" s="54"/>
      <c r="AU12" s="54"/>
      <c r="AV12" s="54"/>
      <c r="AW12" s="54"/>
      <c r="AX12" s="54"/>
      <c r="AY12" s="54"/>
      <c r="AZ12" s="54"/>
      <c r="BA12" s="54"/>
      <c r="BB12" s="54"/>
      <c r="BC12" s="54"/>
      <c r="BD12" s="54"/>
      <c r="BE12" s="54"/>
      <c r="BF12" s="54"/>
      <c r="BG12" s="54"/>
      <c r="BH12" s="54"/>
      <c r="BI12" s="54"/>
      <c r="BJ12" s="54"/>
      <c r="BK12" s="54"/>
      <c r="BL12" s="54"/>
      <c r="BM12" s="54"/>
      <c r="BN12" s="54"/>
      <c r="BO12" s="54"/>
      <c r="BP12" s="54"/>
      <c r="BQ12" s="54"/>
      <c r="BR12" s="54"/>
      <c r="BS12" s="54"/>
      <c r="BT12" s="54"/>
      <c r="BU12" s="54"/>
      <c r="BV12" s="54"/>
      <c r="BW12" s="54"/>
      <c r="BX12" s="54"/>
      <c r="BY12" s="54"/>
      <c r="BZ12" s="54"/>
      <c r="CA12" s="54"/>
      <c r="CB12" s="54"/>
      <c r="CC12" s="54"/>
      <c r="CD12" s="54"/>
      <c r="CE12" s="54"/>
      <c r="CF12" s="54"/>
      <c r="CG12" s="54"/>
      <c r="CH12" s="54"/>
      <c r="CI12" s="54"/>
      <c r="CJ12" s="54"/>
      <c r="CK12" s="54"/>
      <c r="CL12" s="54"/>
      <c r="CM12" s="54"/>
      <c r="CN12" s="54"/>
      <c r="CO12" s="54"/>
      <c r="CP12" s="54"/>
      <c r="CQ12" s="54"/>
      <c r="CR12" s="54"/>
      <c r="CS12" s="54"/>
      <c r="CT12" s="54"/>
      <c r="CU12" s="54"/>
      <c r="CV12" s="54"/>
      <c r="CW12" s="54"/>
      <c r="CX12" s="54"/>
      <c r="CY12" s="54"/>
      <c r="CZ12" s="54"/>
      <c r="DA12" s="54"/>
      <c r="DB12" s="54"/>
      <c r="DC12" s="54"/>
      <c r="DD12" s="54"/>
      <c r="DE12" s="54"/>
      <c r="DF12" s="54"/>
      <c r="DG12" s="54"/>
      <c r="DH12" s="54"/>
      <c r="DI12" s="54"/>
      <c r="DJ12" s="54"/>
      <c r="DK12" s="54"/>
      <c r="DL12" s="54"/>
      <c r="DM12" s="54"/>
      <c r="DN12" s="54"/>
      <c r="DO12" s="54"/>
      <c r="DP12" s="54"/>
      <c r="DQ12" s="54"/>
      <c r="DR12" s="54"/>
      <c r="DS12" s="54"/>
      <c r="DT12" s="54"/>
      <c r="DU12" s="54"/>
      <c r="DV12" s="54"/>
      <c r="DW12" s="54"/>
      <c r="DX12" s="54"/>
      <c r="DY12" s="54"/>
      <c r="DZ12" s="54"/>
      <c r="EA12" s="54"/>
      <c r="EB12" s="54"/>
      <c r="EC12" s="54"/>
      <c r="ED12" s="54"/>
      <c r="EE12" s="54"/>
      <c r="EF12" s="54"/>
      <c r="EG12" s="54"/>
      <c r="EH12" s="54"/>
      <c r="EI12" s="54"/>
      <c r="EJ12" s="54"/>
      <c r="EK12" s="54"/>
      <c r="EL12" s="54"/>
      <c r="EM12" s="54"/>
      <c r="EN12" s="54"/>
      <c r="EO12" s="54"/>
      <c r="EP12" s="54"/>
      <c r="EQ12" s="54"/>
      <c r="ER12" s="54"/>
      <c r="ES12" s="54"/>
      <c r="ET12" s="54"/>
      <c r="EU12" s="54"/>
      <c r="EV12" s="54"/>
      <c r="EW12" s="54"/>
      <c r="EX12" s="54"/>
      <c r="EY12" s="54"/>
      <c r="EZ12" s="54"/>
      <c r="FA12" s="54"/>
      <c r="FB12" s="54"/>
      <c r="FC12" s="54"/>
      <c r="FD12" s="54"/>
      <c r="FE12" s="54"/>
      <c r="FF12" s="54"/>
      <c r="FG12" s="54"/>
      <c r="FH12" s="54"/>
      <c r="FI12" s="54"/>
      <c r="FJ12" s="54"/>
      <c r="FK12" s="54"/>
      <c r="FL12" s="54"/>
      <c r="FM12" s="54"/>
      <c r="FN12" s="54"/>
      <c r="FO12" s="54"/>
      <c r="FP12" s="54"/>
      <c r="FQ12" s="54"/>
      <c r="FR12" s="54"/>
      <c r="FS12" s="54"/>
      <c r="FT12" s="54"/>
      <c r="FU12" s="54"/>
      <c r="FV12" s="54"/>
      <c r="FW12" s="54"/>
      <c r="FX12" s="54"/>
      <c r="FY12" s="54"/>
      <c r="FZ12" s="54"/>
      <c r="GA12" s="54"/>
      <c r="GB12" s="54"/>
      <c r="GC12" s="54"/>
      <c r="GD12" s="54"/>
      <c r="GE12" s="54"/>
      <c r="GF12" s="54"/>
      <c r="GG12" s="54"/>
      <c r="GH12" s="54"/>
      <c r="GI12" s="54"/>
      <c r="GJ12" s="54"/>
      <c r="GK12" s="54"/>
      <c r="GL12" s="54"/>
      <c r="GM12" s="54"/>
      <c r="GN12" s="54"/>
      <c r="GO12" s="54"/>
      <c r="GP12" s="54"/>
      <c r="GQ12" s="54"/>
      <c r="GR12" s="54"/>
      <c r="GS12" s="54"/>
      <c r="GT12" s="54"/>
      <c r="GU12" s="54"/>
      <c r="GV12" s="54"/>
      <c r="GW12" s="54"/>
      <c r="GX12" s="54"/>
      <c r="GY12" s="54"/>
      <c r="GZ12" s="54"/>
      <c r="HA12" s="54"/>
      <c r="HB12" s="54"/>
      <c r="HC12" s="54"/>
      <c r="HD12" s="54"/>
      <c r="HE12" s="54"/>
      <c r="HF12" s="54"/>
      <c r="HG12" s="54"/>
      <c r="HH12" s="54"/>
      <c r="HI12" s="54"/>
      <c r="HJ12" s="54"/>
      <c r="HK12" s="54"/>
      <c r="HL12" s="54"/>
      <c r="HM12" s="54"/>
      <c r="HN12" s="54"/>
      <c r="HO12" s="54"/>
      <c r="HP12" s="54"/>
      <c r="HQ12" s="54"/>
      <c r="HR12" s="54"/>
      <c r="HS12" s="54"/>
      <c r="HT12" s="54"/>
      <c r="HU12" s="54"/>
      <c r="HV12" s="54"/>
      <c r="HW12" s="54"/>
      <c r="HX12" s="54"/>
      <c r="HY12" s="54"/>
      <c r="HZ12" s="54"/>
      <c r="IA12" s="54"/>
      <c r="IB12" s="54"/>
      <c r="IC12" s="54"/>
      <c r="ID12" s="54"/>
      <c r="IE12" s="54"/>
      <c r="IF12" s="54"/>
      <c r="IG12" s="54"/>
      <c r="IH12" s="54"/>
      <c r="II12" s="54"/>
      <c r="IJ12" s="54"/>
    </row>
    <row r="13" spans="1:248" ht="18" customHeight="1">
      <c r="A13" s="68" t="str">
        <f>IF(ISBLANK(B13)=FALSE(),COUNT(A$8:A12)+1,"")</f>
        <v/>
      </c>
      <c r="B13" s="70"/>
      <c r="C13" s="71"/>
      <c r="D13" s="72"/>
      <c r="E13" s="145"/>
      <c r="F13" t="str">
        <f>IF(ISBLANK(E13)=FALSE(),DATEDIF(E13,Intern_Wettkampfdaten!$B$3,"Y"),"")</f>
        <v/>
      </c>
      <c r="G13" s="59"/>
      <c r="H13" s="60"/>
      <c r="I13" s="61"/>
      <c r="J13" s="60"/>
      <c r="K13" s="60"/>
      <c r="L13" s="60"/>
      <c r="M13" s="60"/>
      <c r="N13" s="61"/>
      <c r="O13" s="59"/>
      <c r="P13" s="69"/>
      <c r="Q13" s="64">
        <f>(IF($G13="ja",Intern_Wettkampfdaten!$B$25,0)+IF($I13&gt;0,Intern_Wettkampfdaten!$B$26,0)+IF($K13&gt;0,Intern_Wettkampfdaten!$B$27,0)-IF($L13="ja",Intern_Wettkampfdaten!$B$29,0)+IF($N13&gt;0,Intern_Wettkampfdaten!$B$28,0)-IF($O13="ja",Intern_Wettkampfdaten!$B$29,0))</f>
        <v>0</v>
      </c>
      <c r="R13" s="65"/>
      <c r="S13" s="66"/>
      <c r="T13" s="53" t="str">
        <f t="shared" si="0"/>
        <v/>
      </c>
      <c r="U13" s="67">
        <f>IF(G13="ja",Intern_Wettkampfdaten!$B$25,0)+IF(I13&gt;0,Intern_Wettkampfdaten!$B$26,0)+IF(K13&gt;0,Intern_Wettkampfdaten!$B$27,0)+IF(N13&gt;0,Intern_Wettkampfdaten!$B$28,0)+IF(O13="ja",Intern_Wettkampfdaten!$B$29,0)</f>
        <v>0</v>
      </c>
      <c r="V13" s="54">
        <f t="shared" si="1"/>
        <v>0</v>
      </c>
      <c r="W13" s="54"/>
      <c r="X13" s="54"/>
      <c r="Y13" s="54"/>
      <c r="Z13" s="54"/>
      <c r="AA13" s="54"/>
      <c r="AB13" s="54"/>
      <c r="AC13" s="54"/>
      <c r="AD13" s="54"/>
      <c r="AE13" s="54"/>
      <c r="AF13" s="54"/>
      <c r="AG13" s="54"/>
      <c r="AH13" s="54"/>
      <c r="AI13" s="54"/>
      <c r="AJ13" s="54"/>
      <c r="AK13" s="54"/>
      <c r="AL13" s="54"/>
      <c r="AM13" s="54"/>
      <c r="AN13" s="54"/>
      <c r="AO13" s="54"/>
      <c r="AP13" s="54"/>
      <c r="AQ13" s="54"/>
      <c r="AR13" s="54"/>
      <c r="AS13" s="54"/>
      <c r="AT13" s="54"/>
      <c r="AU13" s="54"/>
      <c r="AV13" s="54"/>
      <c r="AW13" s="54"/>
      <c r="AX13" s="54"/>
      <c r="AY13" s="54"/>
      <c r="AZ13" s="54"/>
      <c r="BA13" s="54"/>
      <c r="BB13" s="54"/>
      <c r="BC13" s="54"/>
      <c r="BD13" s="54"/>
      <c r="BE13" s="54"/>
      <c r="BF13" s="54"/>
      <c r="BG13" s="54"/>
      <c r="BH13" s="54"/>
      <c r="BI13" s="54"/>
      <c r="BJ13" s="54"/>
      <c r="BK13" s="54"/>
      <c r="BL13" s="54"/>
      <c r="BM13" s="54"/>
      <c r="BN13" s="54"/>
      <c r="BO13" s="54"/>
      <c r="BP13" s="54"/>
      <c r="BQ13" s="54"/>
      <c r="BR13" s="54"/>
      <c r="BS13" s="54"/>
      <c r="BT13" s="54"/>
      <c r="BU13" s="54"/>
      <c r="BV13" s="54"/>
      <c r="BW13" s="54"/>
      <c r="BX13" s="54"/>
      <c r="BY13" s="54"/>
      <c r="BZ13" s="54"/>
      <c r="CA13" s="54"/>
      <c r="CB13" s="54"/>
      <c r="CC13" s="54"/>
      <c r="CD13" s="54"/>
      <c r="CE13" s="54"/>
      <c r="CF13" s="54"/>
      <c r="CG13" s="54"/>
      <c r="CH13" s="54"/>
      <c r="CI13" s="54"/>
      <c r="CJ13" s="54"/>
      <c r="CK13" s="54"/>
      <c r="CL13" s="54"/>
      <c r="CM13" s="54"/>
      <c r="CN13" s="54"/>
      <c r="CO13" s="54"/>
      <c r="CP13" s="54"/>
      <c r="CQ13" s="54"/>
      <c r="CR13" s="54"/>
      <c r="CS13" s="54"/>
      <c r="CT13" s="54"/>
      <c r="CU13" s="54"/>
      <c r="CV13" s="54"/>
      <c r="CW13" s="54"/>
      <c r="CX13" s="54"/>
      <c r="CY13" s="54"/>
      <c r="CZ13" s="54"/>
      <c r="DA13" s="54"/>
      <c r="DB13" s="54"/>
      <c r="DC13" s="54"/>
      <c r="DD13" s="54"/>
      <c r="DE13" s="54"/>
      <c r="DF13" s="54"/>
      <c r="DG13" s="54"/>
      <c r="DH13" s="54"/>
      <c r="DI13" s="54"/>
      <c r="DJ13" s="54"/>
      <c r="DK13" s="54"/>
      <c r="DL13" s="54"/>
      <c r="DM13" s="54"/>
      <c r="DN13" s="54"/>
      <c r="DO13" s="54"/>
      <c r="DP13" s="54"/>
      <c r="DQ13" s="54"/>
      <c r="DR13" s="54"/>
      <c r="DS13" s="54"/>
      <c r="DT13" s="54"/>
      <c r="DU13" s="54"/>
      <c r="DV13" s="54"/>
      <c r="DW13" s="54"/>
      <c r="DX13" s="54"/>
      <c r="DY13" s="54"/>
      <c r="DZ13" s="54"/>
      <c r="EA13" s="54"/>
      <c r="EB13" s="54"/>
      <c r="EC13" s="54"/>
      <c r="ED13" s="54"/>
      <c r="EE13" s="54"/>
      <c r="EF13" s="54"/>
      <c r="EG13" s="54"/>
      <c r="EH13" s="54"/>
      <c r="EI13" s="54"/>
      <c r="EJ13" s="54"/>
      <c r="EK13" s="54"/>
      <c r="EL13" s="54"/>
      <c r="EM13" s="54"/>
      <c r="EN13" s="54"/>
      <c r="EO13" s="54"/>
      <c r="EP13" s="54"/>
      <c r="EQ13" s="54"/>
      <c r="ER13" s="54"/>
      <c r="ES13" s="54"/>
      <c r="ET13" s="54"/>
      <c r="EU13" s="54"/>
      <c r="EV13" s="54"/>
      <c r="EW13" s="54"/>
      <c r="EX13" s="54"/>
      <c r="EY13" s="54"/>
      <c r="EZ13" s="54"/>
      <c r="FA13" s="54"/>
      <c r="FB13" s="54"/>
      <c r="FC13" s="54"/>
      <c r="FD13" s="54"/>
      <c r="FE13" s="54"/>
      <c r="FF13" s="54"/>
      <c r="FG13" s="54"/>
      <c r="FH13" s="54"/>
      <c r="FI13" s="54"/>
      <c r="FJ13" s="54"/>
      <c r="FK13" s="54"/>
      <c r="FL13" s="54"/>
      <c r="FM13" s="54"/>
      <c r="FN13" s="54"/>
      <c r="FO13" s="54"/>
      <c r="FP13" s="54"/>
      <c r="FQ13" s="54"/>
      <c r="FR13" s="54"/>
      <c r="FS13" s="54"/>
      <c r="FT13" s="54"/>
      <c r="FU13" s="54"/>
      <c r="FV13" s="54"/>
      <c r="FW13" s="54"/>
      <c r="FX13" s="54"/>
      <c r="FY13" s="54"/>
      <c r="FZ13" s="54"/>
      <c r="GA13" s="54"/>
      <c r="GB13" s="54"/>
      <c r="GC13" s="54"/>
      <c r="GD13" s="54"/>
      <c r="GE13" s="54"/>
      <c r="GF13" s="54"/>
      <c r="GG13" s="54"/>
      <c r="GH13" s="54"/>
      <c r="GI13" s="54"/>
      <c r="GJ13" s="54"/>
      <c r="GK13" s="54"/>
      <c r="GL13" s="54"/>
      <c r="GM13" s="54"/>
      <c r="GN13" s="54"/>
      <c r="GO13" s="54"/>
      <c r="GP13" s="54"/>
      <c r="GQ13" s="54"/>
      <c r="GR13" s="54"/>
      <c r="GS13" s="54"/>
      <c r="GT13" s="54"/>
      <c r="GU13" s="54"/>
      <c r="GV13" s="54"/>
      <c r="GW13" s="54"/>
      <c r="GX13" s="54"/>
      <c r="GY13" s="54"/>
      <c r="GZ13" s="54"/>
      <c r="HA13" s="54"/>
      <c r="HB13" s="54"/>
      <c r="HC13" s="54"/>
      <c r="HD13" s="54"/>
      <c r="HE13" s="54"/>
      <c r="HF13" s="54"/>
      <c r="HG13" s="54"/>
      <c r="HH13" s="54"/>
      <c r="HI13" s="54"/>
      <c r="HJ13" s="54"/>
      <c r="HK13" s="54"/>
      <c r="HL13" s="54"/>
      <c r="HM13" s="54"/>
      <c r="HN13" s="54"/>
      <c r="HO13" s="54"/>
      <c r="HP13" s="54"/>
      <c r="HQ13" s="54"/>
      <c r="HR13" s="54"/>
      <c r="HS13" s="54"/>
      <c r="HT13" s="54"/>
      <c r="HU13" s="54"/>
      <c r="HV13" s="54"/>
      <c r="HW13" s="54"/>
      <c r="HX13" s="54"/>
      <c r="HY13" s="54"/>
      <c r="HZ13" s="54"/>
      <c r="IA13" s="54"/>
      <c r="IB13" s="54"/>
      <c r="IC13" s="54"/>
      <c r="ID13" s="54"/>
      <c r="IE13" s="54"/>
      <c r="IF13" s="54"/>
      <c r="IG13" s="54"/>
      <c r="IH13" s="54"/>
      <c r="II13" s="54"/>
      <c r="IJ13" s="54"/>
    </row>
    <row r="14" spans="1:248" ht="18" customHeight="1">
      <c r="A14" s="68" t="str">
        <f>IF(ISBLANK(B14)=FALSE(),COUNT(A$8:A13)+1,"")</f>
        <v/>
      </c>
      <c r="B14" s="70"/>
      <c r="C14" s="71"/>
      <c r="D14" s="72"/>
      <c r="E14" s="145"/>
      <c r="F14" t="str">
        <f>IF(ISBLANK(E14)=FALSE(),DATEDIF(E14,Intern_Wettkampfdaten!$B$3,"Y"),"")</f>
        <v/>
      </c>
      <c r="G14" s="59"/>
      <c r="H14" s="60"/>
      <c r="I14" s="61"/>
      <c r="J14" s="60"/>
      <c r="K14" s="60"/>
      <c r="L14" s="60"/>
      <c r="M14" s="60"/>
      <c r="N14" s="61"/>
      <c r="O14" s="59"/>
      <c r="P14" s="69"/>
      <c r="Q14" s="64">
        <f>(IF($G14="ja",Intern_Wettkampfdaten!$B$25,0)+IF($I14&gt;0,Intern_Wettkampfdaten!$B$26,0)+IF($K14&gt;0,Intern_Wettkampfdaten!$B$27,0)-IF($L14="ja",Intern_Wettkampfdaten!$B$29,0)+IF($N14&gt;0,Intern_Wettkampfdaten!$B$28,0)-IF($O14="ja",Intern_Wettkampfdaten!$B$29,0))</f>
        <v>0</v>
      </c>
      <c r="R14" s="65"/>
      <c r="S14" s="66"/>
      <c r="T14" s="53" t="str">
        <f t="shared" si="0"/>
        <v/>
      </c>
      <c r="U14" s="67">
        <f>IF(G14="ja",Intern_Wettkampfdaten!$B$25,0)+IF(I14&gt;0,Intern_Wettkampfdaten!$B$26,0)+IF(K14&gt;0,Intern_Wettkampfdaten!$B$27,0)+IF(N14&gt;0,Intern_Wettkampfdaten!$B$28,0)+IF(O14="ja",Intern_Wettkampfdaten!$B$29,0)</f>
        <v>0</v>
      </c>
      <c r="V14" s="54">
        <f t="shared" si="1"/>
        <v>0</v>
      </c>
      <c r="W14" s="54"/>
      <c r="X14" s="54"/>
      <c r="Y14" s="54"/>
      <c r="Z14" s="54"/>
      <c r="AA14" s="54"/>
      <c r="AB14" s="54"/>
      <c r="AC14" s="54"/>
      <c r="AD14" s="54"/>
      <c r="AE14" s="54"/>
      <c r="AF14" s="54"/>
      <c r="AG14" s="54"/>
      <c r="AH14" s="54"/>
      <c r="AI14" s="54"/>
      <c r="AJ14" s="54"/>
      <c r="AK14" s="54"/>
      <c r="AL14" s="54"/>
      <c r="AM14" s="54"/>
      <c r="AN14" s="54"/>
      <c r="AO14" s="54"/>
      <c r="AP14" s="54"/>
      <c r="AQ14" s="54"/>
      <c r="AR14" s="54"/>
      <c r="AS14" s="54"/>
      <c r="AT14" s="54"/>
      <c r="AU14" s="54"/>
      <c r="AV14" s="54"/>
      <c r="AW14" s="54"/>
      <c r="AX14" s="54"/>
      <c r="AY14" s="54"/>
      <c r="AZ14" s="54"/>
      <c r="BA14" s="54"/>
      <c r="BB14" s="54"/>
      <c r="BC14" s="54"/>
      <c r="BD14" s="54"/>
      <c r="BE14" s="54"/>
      <c r="BF14" s="54"/>
      <c r="BG14" s="54"/>
      <c r="BH14" s="54"/>
      <c r="BI14" s="54"/>
      <c r="BJ14" s="54"/>
      <c r="BK14" s="54"/>
      <c r="BL14" s="54"/>
      <c r="BM14" s="54"/>
      <c r="BN14" s="54"/>
      <c r="BO14" s="54"/>
      <c r="BP14" s="54"/>
      <c r="BQ14" s="54"/>
      <c r="BR14" s="54"/>
      <c r="BS14" s="54"/>
      <c r="BT14" s="54"/>
      <c r="BU14" s="54"/>
      <c r="BV14" s="54"/>
      <c r="BW14" s="54"/>
      <c r="BX14" s="54"/>
      <c r="BY14" s="54"/>
      <c r="BZ14" s="54"/>
      <c r="CA14" s="54"/>
      <c r="CB14" s="54"/>
      <c r="CC14" s="54"/>
      <c r="CD14" s="54"/>
      <c r="CE14" s="54"/>
      <c r="CF14" s="54"/>
      <c r="CG14" s="54"/>
      <c r="CH14" s="54"/>
      <c r="CI14" s="54"/>
      <c r="CJ14" s="54"/>
      <c r="CK14" s="54"/>
      <c r="CL14" s="54"/>
      <c r="CM14" s="54"/>
      <c r="CN14" s="54"/>
      <c r="CO14" s="54"/>
      <c r="CP14" s="54"/>
      <c r="CQ14" s="54"/>
      <c r="CR14" s="54"/>
      <c r="CS14" s="54"/>
      <c r="CT14" s="54"/>
      <c r="CU14" s="54"/>
      <c r="CV14" s="54"/>
      <c r="CW14" s="54"/>
      <c r="CX14" s="54"/>
      <c r="CY14" s="54"/>
      <c r="CZ14" s="54"/>
      <c r="DA14" s="54"/>
      <c r="DB14" s="54"/>
      <c r="DC14" s="54"/>
      <c r="DD14" s="54"/>
      <c r="DE14" s="54"/>
      <c r="DF14" s="54"/>
      <c r="DG14" s="54"/>
      <c r="DH14" s="54"/>
      <c r="DI14" s="54"/>
      <c r="DJ14" s="54"/>
      <c r="DK14" s="54"/>
      <c r="DL14" s="54"/>
      <c r="DM14" s="54"/>
      <c r="DN14" s="54"/>
      <c r="DO14" s="54"/>
      <c r="DP14" s="54"/>
      <c r="DQ14" s="54"/>
      <c r="DR14" s="54"/>
      <c r="DS14" s="54"/>
      <c r="DT14" s="54"/>
      <c r="DU14" s="54"/>
      <c r="DV14" s="54"/>
      <c r="DW14" s="54"/>
      <c r="DX14" s="54"/>
      <c r="DY14" s="54"/>
      <c r="DZ14" s="54"/>
      <c r="EA14" s="54"/>
      <c r="EB14" s="54"/>
      <c r="EC14" s="54"/>
      <c r="ED14" s="54"/>
      <c r="EE14" s="54"/>
      <c r="EF14" s="54"/>
      <c r="EG14" s="54"/>
      <c r="EH14" s="54"/>
      <c r="EI14" s="54"/>
      <c r="EJ14" s="54"/>
      <c r="EK14" s="54"/>
      <c r="EL14" s="54"/>
      <c r="EM14" s="54"/>
      <c r="EN14" s="54"/>
      <c r="EO14" s="54"/>
      <c r="EP14" s="54"/>
      <c r="EQ14" s="54"/>
      <c r="ER14" s="54"/>
      <c r="ES14" s="54"/>
      <c r="ET14" s="54"/>
      <c r="EU14" s="54"/>
      <c r="EV14" s="54"/>
      <c r="EW14" s="54"/>
      <c r="EX14" s="54"/>
      <c r="EY14" s="54"/>
      <c r="EZ14" s="54"/>
      <c r="FA14" s="54"/>
      <c r="FB14" s="54"/>
      <c r="FC14" s="54"/>
      <c r="FD14" s="54"/>
      <c r="FE14" s="54"/>
      <c r="FF14" s="54"/>
      <c r="FG14" s="54"/>
      <c r="FH14" s="54"/>
      <c r="FI14" s="54"/>
      <c r="FJ14" s="54"/>
      <c r="FK14" s="54"/>
      <c r="FL14" s="54"/>
      <c r="FM14" s="54"/>
      <c r="FN14" s="54"/>
      <c r="FO14" s="54"/>
      <c r="FP14" s="54"/>
      <c r="FQ14" s="54"/>
      <c r="FR14" s="54"/>
      <c r="FS14" s="54"/>
      <c r="FT14" s="54"/>
      <c r="FU14" s="54"/>
      <c r="FV14" s="54"/>
      <c r="FW14" s="54"/>
      <c r="FX14" s="54"/>
      <c r="FY14" s="54"/>
      <c r="FZ14" s="54"/>
      <c r="GA14" s="54"/>
      <c r="GB14" s="54"/>
      <c r="GC14" s="54"/>
      <c r="GD14" s="54"/>
      <c r="GE14" s="54"/>
      <c r="GF14" s="54"/>
      <c r="GG14" s="54"/>
      <c r="GH14" s="54"/>
      <c r="GI14" s="54"/>
      <c r="GJ14" s="54"/>
      <c r="GK14" s="54"/>
      <c r="GL14" s="54"/>
      <c r="GM14" s="54"/>
      <c r="GN14" s="54"/>
      <c r="GO14" s="54"/>
      <c r="GP14" s="54"/>
      <c r="GQ14" s="54"/>
      <c r="GR14" s="54"/>
      <c r="GS14" s="54"/>
      <c r="GT14" s="54"/>
      <c r="GU14" s="54"/>
      <c r="GV14" s="54"/>
      <c r="GW14" s="54"/>
      <c r="GX14" s="54"/>
      <c r="GY14" s="54"/>
      <c r="GZ14" s="54"/>
      <c r="HA14" s="54"/>
      <c r="HB14" s="54"/>
      <c r="HC14" s="54"/>
      <c r="HD14" s="54"/>
      <c r="HE14" s="54"/>
      <c r="HF14" s="54"/>
      <c r="HG14" s="54"/>
      <c r="HH14" s="54"/>
      <c r="HI14" s="54"/>
      <c r="HJ14" s="54"/>
      <c r="HK14" s="54"/>
      <c r="HL14" s="54"/>
      <c r="HM14" s="54"/>
      <c r="HN14" s="54"/>
      <c r="HO14" s="54"/>
      <c r="HP14" s="54"/>
      <c r="HQ14" s="54"/>
      <c r="HR14" s="54"/>
      <c r="HS14" s="54"/>
      <c r="HT14" s="54"/>
      <c r="HU14" s="54"/>
      <c r="HV14" s="54"/>
      <c r="HW14" s="54"/>
      <c r="HX14" s="54"/>
      <c r="HY14" s="54"/>
      <c r="HZ14" s="54"/>
      <c r="IA14" s="54"/>
      <c r="IB14" s="54"/>
      <c r="IC14" s="54"/>
      <c r="ID14" s="54"/>
      <c r="IE14" s="54"/>
      <c r="IF14" s="54"/>
      <c r="IG14" s="54"/>
      <c r="IH14" s="54"/>
      <c r="II14" s="54"/>
      <c r="IJ14" s="54"/>
    </row>
    <row r="15" spans="1:248" ht="18" customHeight="1">
      <c r="A15" s="68" t="str">
        <f>IF(ISBLANK(B15)=FALSE(),COUNT(A$8:A14)+1,"")</f>
        <v/>
      </c>
      <c r="B15" s="70"/>
      <c r="C15" s="71"/>
      <c r="D15" s="72"/>
      <c r="E15" s="145"/>
      <c r="F15" t="str">
        <f>IF(ISBLANK(E15)=FALSE(),DATEDIF(E15,Intern_Wettkampfdaten!$B$3,"Y"),"")</f>
        <v/>
      </c>
      <c r="G15" s="59"/>
      <c r="H15" s="60"/>
      <c r="I15" s="61"/>
      <c r="J15" s="60"/>
      <c r="K15" s="60"/>
      <c r="L15" s="60"/>
      <c r="M15" s="60"/>
      <c r="N15" s="61"/>
      <c r="O15" s="59"/>
      <c r="P15" s="69"/>
      <c r="Q15" s="64">
        <f>(IF($G15="ja",Intern_Wettkampfdaten!$B$25,0)+IF($I15&gt;0,Intern_Wettkampfdaten!$B$26,0)+IF($K15&gt;0,Intern_Wettkampfdaten!$B$27,0)-IF($L15="ja",Intern_Wettkampfdaten!$B$29,0)+IF($N15&gt;0,Intern_Wettkampfdaten!$B$28,0)-IF($O15="ja",Intern_Wettkampfdaten!$B$29,0))</f>
        <v>0</v>
      </c>
      <c r="R15" s="65"/>
      <c r="S15" s="66"/>
      <c r="T15" s="53" t="str">
        <f t="shared" si="0"/>
        <v/>
      </c>
      <c r="U15" s="67">
        <f>IF(G15="ja",Intern_Wettkampfdaten!$B$25,0)+IF(I15&gt;0,Intern_Wettkampfdaten!$B$26,0)+IF(K15&gt;0,Intern_Wettkampfdaten!$B$27,0)+IF(N15&gt;0,Intern_Wettkampfdaten!$B$28,0)+IF(O15="ja",Intern_Wettkampfdaten!$B$29,0)</f>
        <v>0</v>
      </c>
      <c r="V15" s="54">
        <f t="shared" si="1"/>
        <v>0</v>
      </c>
      <c r="W15" s="54"/>
      <c r="X15" s="54"/>
      <c r="Y15" s="54"/>
      <c r="Z15" s="54"/>
      <c r="AA15" s="54"/>
      <c r="AB15" s="54"/>
      <c r="AC15" s="54"/>
      <c r="AD15" s="54"/>
      <c r="AE15" s="54"/>
      <c r="AF15" s="54"/>
      <c r="AG15" s="54"/>
      <c r="AH15" s="54"/>
      <c r="AI15" s="54"/>
      <c r="AJ15" s="54"/>
      <c r="AK15" s="54"/>
      <c r="AL15" s="54"/>
      <c r="AM15" s="54"/>
      <c r="AN15" s="54"/>
      <c r="AO15" s="54"/>
      <c r="AP15" s="54"/>
      <c r="AQ15" s="54"/>
      <c r="AR15" s="54"/>
      <c r="AS15" s="54"/>
      <c r="AT15" s="54"/>
      <c r="AU15" s="54"/>
      <c r="AV15" s="54"/>
      <c r="AW15" s="54"/>
      <c r="AX15" s="54"/>
      <c r="AY15" s="54"/>
      <c r="AZ15" s="54"/>
      <c r="BA15" s="54"/>
      <c r="BB15" s="54"/>
      <c r="BC15" s="54"/>
      <c r="BD15" s="54"/>
      <c r="BE15" s="54"/>
      <c r="BF15" s="54"/>
      <c r="BG15" s="54"/>
      <c r="BH15" s="54"/>
      <c r="BI15" s="54"/>
      <c r="BJ15" s="54"/>
      <c r="BK15" s="54"/>
      <c r="BL15" s="54"/>
      <c r="BM15" s="54"/>
      <c r="BN15" s="54"/>
      <c r="BO15" s="54"/>
      <c r="BP15" s="54"/>
      <c r="BQ15" s="54"/>
      <c r="BR15" s="54"/>
      <c r="BS15" s="54"/>
      <c r="BT15" s="54"/>
      <c r="BU15" s="54"/>
      <c r="BV15" s="54"/>
      <c r="BW15" s="54"/>
      <c r="BX15" s="54"/>
      <c r="BY15" s="54"/>
      <c r="BZ15" s="54"/>
      <c r="CA15" s="54"/>
      <c r="CB15" s="54"/>
      <c r="CC15" s="54"/>
      <c r="CD15" s="54"/>
      <c r="CE15" s="54"/>
      <c r="CF15" s="54"/>
      <c r="CG15" s="54"/>
      <c r="CH15" s="54"/>
      <c r="CI15" s="54"/>
      <c r="CJ15" s="54"/>
      <c r="CK15" s="54"/>
      <c r="CL15" s="54"/>
      <c r="CM15" s="54"/>
      <c r="CN15" s="54"/>
      <c r="CO15" s="54"/>
      <c r="CP15" s="54"/>
      <c r="CQ15" s="54"/>
      <c r="CR15" s="54"/>
      <c r="CS15" s="54"/>
      <c r="CT15" s="54"/>
      <c r="CU15" s="54"/>
      <c r="CV15" s="54"/>
      <c r="CW15" s="54"/>
      <c r="CX15" s="54"/>
      <c r="CY15" s="54"/>
      <c r="CZ15" s="54"/>
      <c r="DA15" s="54"/>
      <c r="DB15" s="54"/>
      <c r="DC15" s="54"/>
      <c r="DD15" s="54"/>
      <c r="DE15" s="54"/>
      <c r="DF15" s="54"/>
      <c r="DG15" s="54"/>
      <c r="DH15" s="54"/>
      <c r="DI15" s="54"/>
      <c r="DJ15" s="54"/>
      <c r="DK15" s="54"/>
      <c r="DL15" s="54"/>
      <c r="DM15" s="54"/>
      <c r="DN15" s="54"/>
      <c r="DO15" s="54"/>
      <c r="DP15" s="54"/>
      <c r="DQ15" s="54"/>
      <c r="DR15" s="54"/>
      <c r="DS15" s="54"/>
      <c r="DT15" s="54"/>
      <c r="DU15" s="54"/>
      <c r="DV15" s="54"/>
      <c r="DW15" s="54"/>
      <c r="DX15" s="54"/>
      <c r="DY15" s="54"/>
      <c r="DZ15" s="54"/>
      <c r="EA15" s="54"/>
      <c r="EB15" s="54"/>
      <c r="EC15" s="54"/>
      <c r="ED15" s="54"/>
      <c r="EE15" s="54"/>
      <c r="EF15" s="54"/>
      <c r="EG15" s="54"/>
      <c r="EH15" s="54"/>
      <c r="EI15" s="54"/>
      <c r="EJ15" s="54"/>
      <c r="EK15" s="54"/>
      <c r="EL15" s="54"/>
      <c r="EM15" s="54"/>
      <c r="EN15" s="54"/>
      <c r="EO15" s="54"/>
      <c r="EP15" s="54"/>
      <c r="EQ15" s="54"/>
      <c r="ER15" s="54"/>
      <c r="ES15" s="54"/>
      <c r="ET15" s="54"/>
      <c r="EU15" s="54"/>
      <c r="EV15" s="54"/>
      <c r="EW15" s="54"/>
      <c r="EX15" s="54"/>
      <c r="EY15" s="54"/>
      <c r="EZ15" s="54"/>
      <c r="FA15" s="54"/>
      <c r="FB15" s="54"/>
      <c r="FC15" s="54"/>
      <c r="FD15" s="54"/>
      <c r="FE15" s="54"/>
      <c r="FF15" s="54"/>
      <c r="FG15" s="54"/>
      <c r="FH15" s="54"/>
      <c r="FI15" s="54"/>
      <c r="FJ15" s="54"/>
      <c r="FK15" s="54"/>
      <c r="FL15" s="54"/>
      <c r="FM15" s="54"/>
      <c r="FN15" s="54"/>
      <c r="FO15" s="54"/>
      <c r="FP15" s="54"/>
      <c r="FQ15" s="54"/>
      <c r="FR15" s="54"/>
      <c r="FS15" s="54"/>
      <c r="FT15" s="54"/>
      <c r="FU15" s="54"/>
      <c r="FV15" s="54"/>
      <c r="FW15" s="54"/>
      <c r="FX15" s="54"/>
      <c r="FY15" s="54"/>
      <c r="FZ15" s="54"/>
      <c r="GA15" s="54"/>
      <c r="GB15" s="54"/>
      <c r="GC15" s="54"/>
      <c r="GD15" s="54"/>
      <c r="GE15" s="54"/>
      <c r="GF15" s="54"/>
      <c r="GG15" s="54"/>
      <c r="GH15" s="54"/>
      <c r="GI15" s="54"/>
      <c r="GJ15" s="54"/>
      <c r="GK15" s="54"/>
      <c r="GL15" s="54"/>
      <c r="GM15" s="54"/>
      <c r="GN15" s="54"/>
      <c r="GO15" s="54"/>
      <c r="GP15" s="54"/>
      <c r="GQ15" s="54"/>
      <c r="GR15" s="54"/>
      <c r="GS15" s="54"/>
      <c r="GT15" s="54"/>
      <c r="GU15" s="54"/>
      <c r="GV15" s="54"/>
      <c r="GW15" s="54"/>
      <c r="GX15" s="54"/>
      <c r="GY15" s="54"/>
      <c r="GZ15" s="54"/>
      <c r="HA15" s="54"/>
      <c r="HB15" s="54"/>
      <c r="HC15" s="54"/>
      <c r="HD15" s="54"/>
      <c r="HE15" s="54"/>
      <c r="HF15" s="54"/>
      <c r="HG15" s="54"/>
      <c r="HH15" s="54"/>
      <c r="HI15" s="54"/>
      <c r="HJ15" s="54"/>
      <c r="HK15" s="54"/>
      <c r="HL15" s="54"/>
      <c r="HM15" s="54"/>
      <c r="HN15" s="54"/>
      <c r="HO15" s="54"/>
      <c r="HP15" s="54"/>
      <c r="HQ15" s="54"/>
      <c r="HR15" s="54"/>
      <c r="HS15" s="54"/>
      <c r="HT15" s="54"/>
      <c r="HU15" s="54"/>
      <c r="HV15" s="54"/>
      <c r="HW15" s="54"/>
      <c r="HX15" s="54"/>
      <c r="HY15" s="54"/>
      <c r="HZ15" s="54"/>
      <c r="IA15" s="54"/>
      <c r="IB15" s="54"/>
      <c r="IC15" s="54"/>
      <c r="ID15" s="54"/>
      <c r="IE15" s="54"/>
      <c r="IF15" s="54"/>
      <c r="IG15" s="54"/>
      <c r="IH15" s="54"/>
      <c r="II15" s="54"/>
      <c r="IJ15" s="54"/>
    </row>
    <row r="16" spans="1:248" ht="18" customHeight="1">
      <c r="A16" s="68" t="str">
        <f>IF(ISBLANK(B16)=FALSE(),COUNT(A$8:A15)+1,"")</f>
        <v/>
      </c>
      <c r="B16" s="70"/>
      <c r="C16" s="71"/>
      <c r="D16" s="72"/>
      <c r="E16" s="145"/>
      <c r="F16" t="str">
        <f>IF(ISBLANK(E16)=FALSE(),DATEDIF(E16,Intern_Wettkampfdaten!$B$3,"Y"),"")</f>
        <v/>
      </c>
      <c r="G16" s="59"/>
      <c r="H16" s="60"/>
      <c r="I16" s="61"/>
      <c r="J16" s="60"/>
      <c r="K16" s="60"/>
      <c r="L16" s="60"/>
      <c r="M16" s="60"/>
      <c r="N16" s="61"/>
      <c r="O16" s="59"/>
      <c r="P16" s="69"/>
      <c r="Q16" s="64">
        <f>(IF($G16="ja",Intern_Wettkampfdaten!$B$25,0)+IF($I16&gt;0,Intern_Wettkampfdaten!$B$26,0)+IF($K16&gt;0,Intern_Wettkampfdaten!$B$27,0)-IF($L16="ja",Intern_Wettkampfdaten!$B$29,0)+IF($N16&gt;0,Intern_Wettkampfdaten!$B$28,0)-IF($O16="ja",Intern_Wettkampfdaten!$B$29,0))</f>
        <v>0</v>
      </c>
      <c r="R16" s="65"/>
      <c r="S16" s="66"/>
      <c r="T16" s="53" t="str">
        <f t="shared" si="0"/>
        <v/>
      </c>
      <c r="U16" s="67">
        <f>IF(G16="ja",Intern_Wettkampfdaten!$B$25,0)+IF(I16&gt;0,Intern_Wettkampfdaten!$B$26,0)+IF(K16&gt;0,Intern_Wettkampfdaten!$B$27,0)+IF(N16&gt;0,Intern_Wettkampfdaten!$B$28,0)+IF(O16="ja",Intern_Wettkampfdaten!$B$29,0)</f>
        <v>0</v>
      </c>
      <c r="V16" s="54">
        <f t="shared" si="1"/>
        <v>0</v>
      </c>
      <c r="W16" s="54"/>
      <c r="X16" s="54"/>
      <c r="Y16" s="54"/>
      <c r="Z16" s="54"/>
      <c r="AA16" s="54"/>
      <c r="AB16" s="54"/>
      <c r="AC16" s="54"/>
      <c r="AD16" s="54"/>
      <c r="AE16" s="54"/>
      <c r="AF16" s="54"/>
      <c r="AG16" s="54"/>
      <c r="AH16" s="54"/>
      <c r="AI16" s="54"/>
      <c r="AJ16" s="54"/>
      <c r="AK16" s="54"/>
      <c r="AL16" s="54"/>
      <c r="AM16" s="54"/>
      <c r="AN16" s="54"/>
      <c r="AO16" s="54"/>
      <c r="AP16" s="54"/>
      <c r="AQ16" s="54"/>
      <c r="AR16" s="54"/>
      <c r="AS16" s="54"/>
      <c r="AT16" s="54"/>
      <c r="AU16" s="54"/>
      <c r="AV16" s="54"/>
      <c r="AW16" s="54"/>
      <c r="AX16" s="54"/>
      <c r="AY16" s="54"/>
      <c r="AZ16" s="54"/>
      <c r="BA16" s="54"/>
      <c r="BB16" s="54"/>
      <c r="BC16" s="54"/>
      <c r="BD16" s="54"/>
      <c r="BE16" s="54"/>
      <c r="BF16" s="54"/>
      <c r="BG16" s="54"/>
      <c r="BH16" s="54"/>
      <c r="BI16" s="54"/>
      <c r="BJ16" s="54"/>
      <c r="BK16" s="54"/>
      <c r="BL16" s="54"/>
      <c r="BM16" s="54"/>
      <c r="BN16" s="54"/>
      <c r="BO16" s="54"/>
      <c r="BP16" s="54"/>
      <c r="BQ16" s="54"/>
      <c r="BR16" s="54"/>
      <c r="BS16" s="54"/>
      <c r="BT16" s="54"/>
      <c r="BU16" s="54"/>
      <c r="BV16" s="54"/>
      <c r="BW16" s="54"/>
      <c r="BX16" s="54"/>
      <c r="BY16" s="54"/>
      <c r="BZ16" s="54"/>
      <c r="CA16" s="54"/>
      <c r="CB16" s="54"/>
      <c r="CC16" s="54"/>
      <c r="CD16" s="54"/>
      <c r="CE16" s="54"/>
      <c r="CF16" s="54"/>
      <c r="CG16" s="54"/>
      <c r="CH16" s="54"/>
      <c r="CI16" s="54"/>
      <c r="CJ16" s="54"/>
      <c r="CK16" s="54"/>
      <c r="CL16" s="54"/>
      <c r="CM16" s="54"/>
      <c r="CN16" s="54"/>
      <c r="CO16" s="54"/>
      <c r="CP16" s="54"/>
      <c r="CQ16" s="54"/>
      <c r="CR16" s="54"/>
      <c r="CS16" s="54"/>
      <c r="CT16" s="54"/>
      <c r="CU16" s="54"/>
      <c r="CV16" s="54"/>
      <c r="CW16" s="54"/>
      <c r="CX16" s="54"/>
      <c r="CY16" s="54"/>
      <c r="CZ16" s="54"/>
      <c r="DA16" s="54"/>
      <c r="DB16" s="54"/>
      <c r="DC16" s="54"/>
      <c r="DD16" s="54"/>
      <c r="DE16" s="54"/>
      <c r="DF16" s="54"/>
      <c r="DG16" s="54"/>
      <c r="DH16" s="54"/>
      <c r="DI16" s="54"/>
      <c r="DJ16" s="54"/>
      <c r="DK16" s="54"/>
      <c r="DL16" s="54"/>
      <c r="DM16" s="54"/>
      <c r="DN16" s="54"/>
      <c r="DO16" s="54"/>
      <c r="DP16" s="54"/>
      <c r="DQ16" s="54"/>
      <c r="DR16" s="54"/>
      <c r="DS16" s="54"/>
      <c r="DT16" s="54"/>
      <c r="DU16" s="54"/>
      <c r="DV16" s="54"/>
      <c r="DW16" s="54"/>
      <c r="DX16" s="54"/>
      <c r="DY16" s="54"/>
      <c r="DZ16" s="54"/>
      <c r="EA16" s="54"/>
      <c r="EB16" s="54"/>
      <c r="EC16" s="54"/>
      <c r="ED16" s="54"/>
      <c r="EE16" s="54"/>
      <c r="EF16" s="54"/>
      <c r="EG16" s="54"/>
      <c r="EH16" s="54"/>
      <c r="EI16" s="54"/>
      <c r="EJ16" s="54"/>
      <c r="EK16" s="54"/>
      <c r="EL16" s="54"/>
      <c r="EM16" s="54"/>
      <c r="EN16" s="54"/>
      <c r="EO16" s="54"/>
      <c r="EP16" s="54"/>
      <c r="EQ16" s="54"/>
      <c r="ER16" s="54"/>
      <c r="ES16" s="54"/>
      <c r="ET16" s="54"/>
      <c r="EU16" s="54"/>
      <c r="EV16" s="54"/>
      <c r="EW16" s="54"/>
      <c r="EX16" s="54"/>
      <c r="EY16" s="54"/>
      <c r="EZ16" s="54"/>
      <c r="FA16" s="54"/>
      <c r="FB16" s="54"/>
      <c r="FC16" s="54"/>
      <c r="FD16" s="54"/>
      <c r="FE16" s="54"/>
      <c r="FF16" s="54"/>
      <c r="FG16" s="54"/>
      <c r="FH16" s="54"/>
      <c r="FI16" s="54"/>
      <c r="FJ16" s="54"/>
      <c r="FK16" s="54"/>
      <c r="FL16" s="54"/>
      <c r="FM16" s="54"/>
      <c r="FN16" s="54"/>
      <c r="FO16" s="54"/>
      <c r="FP16" s="54"/>
      <c r="FQ16" s="54"/>
      <c r="FR16" s="54"/>
      <c r="FS16" s="54"/>
      <c r="FT16" s="54"/>
      <c r="FU16" s="54"/>
      <c r="FV16" s="54"/>
      <c r="FW16" s="54"/>
      <c r="FX16" s="54"/>
      <c r="FY16" s="54"/>
      <c r="FZ16" s="54"/>
      <c r="GA16" s="54"/>
      <c r="GB16" s="54"/>
      <c r="GC16" s="54"/>
      <c r="GD16" s="54"/>
      <c r="GE16" s="54"/>
      <c r="GF16" s="54"/>
      <c r="GG16" s="54"/>
      <c r="GH16" s="54"/>
      <c r="GI16" s="54"/>
      <c r="GJ16" s="54"/>
      <c r="GK16" s="54"/>
      <c r="GL16" s="54"/>
      <c r="GM16" s="54"/>
      <c r="GN16" s="54"/>
      <c r="GO16" s="54"/>
      <c r="GP16" s="54"/>
      <c r="GQ16" s="54"/>
      <c r="GR16" s="54"/>
      <c r="GS16" s="54"/>
      <c r="GT16" s="54"/>
      <c r="GU16" s="54"/>
      <c r="GV16" s="54"/>
      <c r="GW16" s="54"/>
      <c r="GX16" s="54"/>
      <c r="GY16" s="54"/>
      <c r="GZ16" s="54"/>
      <c r="HA16" s="54"/>
      <c r="HB16" s="54"/>
      <c r="HC16" s="54"/>
      <c r="HD16" s="54"/>
      <c r="HE16" s="54"/>
      <c r="HF16" s="54"/>
      <c r="HG16" s="54"/>
      <c r="HH16" s="54"/>
      <c r="HI16" s="54"/>
      <c r="HJ16" s="54"/>
      <c r="HK16" s="54"/>
      <c r="HL16" s="54"/>
      <c r="HM16" s="54"/>
      <c r="HN16" s="54"/>
      <c r="HO16" s="54"/>
      <c r="HP16" s="54"/>
      <c r="HQ16" s="54"/>
      <c r="HR16" s="54"/>
      <c r="HS16" s="54"/>
      <c r="HT16" s="54"/>
      <c r="HU16" s="54"/>
      <c r="HV16" s="54"/>
      <c r="HW16" s="54"/>
      <c r="HX16" s="54"/>
      <c r="HY16" s="54"/>
      <c r="HZ16" s="54"/>
      <c r="IA16" s="54"/>
      <c r="IB16" s="54"/>
      <c r="IC16" s="54"/>
      <c r="ID16" s="54"/>
      <c r="IE16" s="54"/>
      <c r="IF16" s="54"/>
      <c r="IG16" s="54"/>
      <c r="IH16" s="54"/>
      <c r="II16" s="54"/>
      <c r="IJ16" s="54"/>
    </row>
    <row r="17" spans="1:244" ht="18" customHeight="1">
      <c r="A17" s="68" t="str">
        <f>IF(ISBLANK(B17)=FALSE(),COUNT(A$8:A16)+1,"")</f>
        <v/>
      </c>
      <c r="B17" s="70"/>
      <c r="C17" s="71"/>
      <c r="D17" s="72"/>
      <c r="E17" s="145"/>
      <c r="F17" t="str">
        <f>IF(ISBLANK(E17)=FALSE(),DATEDIF(E17,Intern_Wettkampfdaten!$B$3,"Y"),"")</f>
        <v/>
      </c>
      <c r="G17" s="59"/>
      <c r="H17" s="60"/>
      <c r="I17" s="61"/>
      <c r="J17" s="60"/>
      <c r="K17" s="60"/>
      <c r="L17" s="60"/>
      <c r="M17" s="60"/>
      <c r="N17" s="61"/>
      <c r="O17" s="59"/>
      <c r="P17" s="69"/>
      <c r="Q17" s="64">
        <f>(IF($G17="ja",Intern_Wettkampfdaten!$B$25,0)+IF($I17&gt;0,Intern_Wettkampfdaten!$B$26,0)+IF($K17&gt;0,Intern_Wettkampfdaten!$B$27,0)-IF($L17="ja",Intern_Wettkampfdaten!$B$29,0)+IF($N17&gt;0,Intern_Wettkampfdaten!$B$28,0)-IF($O17="ja",Intern_Wettkampfdaten!$B$29,0))</f>
        <v>0</v>
      </c>
      <c r="R17" s="65"/>
      <c r="S17" s="66"/>
      <c r="T17" s="53" t="str">
        <f t="shared" si="0"/>
        <v/>
      </c>
      <c r="U17" s="67">
        <f>IF(G17="ja",Intern_Wettkampfdaten!$B$25,0)+IF(I17&gt;0,Intern_Wettkampfdaten!$B$26,0)+IF(K17&gt;0,Intern_Wettkampfdaten!$B$27,0)+IF(N17&gt;0,Intern_Wettkampfdaten!$B$28,0)+IF(O17="ja",Intern_Wettkampfdaten!$B$29,0)</f>
        <v>0</v>
      </c>
      <c r="V17" s="54">
        <f t="shared" si="1"/>
        <v>0</v>
      </c>
      <c r="W17" s="54"/>
      <c r="X17" s="54"/>
      <c r="Y17" s="54"/>
      <c r="Z17" s="54"/>
      <c r="AA17" s="54"/>
      <c r="AB17" s="54"/>
      <c r="AC17" s="54"/>
      <c r="AD17" s="54"/>
      <c r="AE17" s="54"/>
      <c r="AF17" s="54"/>
      <c r="AG17" s="54"/>
      <c r="AH17" s="54"/>
      <c r="AI17" s="54"/>
      <c r="AJ17" s="54"/>
      <c r="AK17" s="54"/>
      <c r="AL17" s="54"/>
      <c r="AM17" s="54"/>
      <c r="AN17" s="54"/>
      <c r="AO17" s="54"/>
      <c r="AP17" s="54"/>
      <c r="AQ17" s="54"/>
      <c r="AR17" s="54"/>
      <c r="AS17" s="54"/>
      <c r="AT17" s="54"/>
      <c r="AU17" s="54"/>
      <c r="AV17" s="54"/>
      <c r="AW17" s="54"/>
      <c r="AX17" s="54"/>
      <c r="AY17" s="54"/>
      <c r="AZ17" s="54"/>
      <c r="BA17" s="54"/>
      <c r="BB17" s="54"/>
      <c r="BC17" s="54"/>
      <c r="BD17" s="54"/>
      <c r="BE17" s="54"/>
      <c r="BF17" s="54"/>
      <c r="BG17" s="54"/>
      <c r="BH17" s="54"/>
      <c r="BI17" s="54"/>
      <c r="BJ17" s="54"/>
      <c r="BK17" s="54"/>
      <c r="BL17" s="54"/>
      <c r="BM17" s="54"/>
      <c r="BN17" s="54"/>
      <c r="BO17" s="54"/>
      <c r="BP17" s="54"/>
      <c r="BQ17" s="54"/>
      <c r="BR17" s="54"/>
      <c r="BS17" s="54"/>
      <c r="BT17" s="54"/>
      <c r="BU17" s="54"/>
      <c r="BV17" s="54"/>
      <c r="BW17" s="54"/>
      <c r="BX17" s="54"/>
      <c r="BY17" s="54"/>
      <c r="BZ17" s="54"/>
      <c r="CA17" s="54"/>
      <c r="CB17" s="54"/>
      <c r="CC17" s="54"/>
      <c r="CD17" s="54"/>
      <c r="CE17" s="54"/>
      <c r="CF17" s="54"/>
      <c r="CG17" s="54"/>
      <c r="CH17" s="54"/>
      <c r="CI17" s="54"/>
      <c r="CJ17" s="54"/>
      <c r="CK17" s="54"/>
      <c r="CL17" s="54"/>
      <c r="CM17" s="54"/>
      <c r="CN17" s="54"/>
      <c r="CO17" s="54"/>
      <c r="CP17" s="54"/>
      <c r="CQ17" s="54"/>
      <c r="CR17" s="54"/>
      <c r="CS17" s="54"/>
      <c r="CT17" s="54"/>
      <c r="CU17" s="54"/>
      <c r="CV17" s="54"/>
      <c r="CW17" s="54"/>
      <c r="CX17" s="54"/>
      <c r="CY17" s="54"/>
      <c r="CZ17" s="54"/>
      <c r="DA17" s="54"/>
      <c r="DB17" s="54"/>
      <c r="DC17" s="54"/>
      <c r="DD17" s="54"/>
      <c r="DE17" s="54"/>
      <c r="DF17" s="54"/>
      <c r="DG17" s="54"/>
      <c r="DH17" s="54"/>
      <c r="DI17" s="54"/>
      <c r="DJ17" s="54"/>
      <c r="DK17" s="54"/>
      <c r="DL17" s="54"/>
      <c r="DM17" s="54"/>
      <c r="DN17" s="54"/>
      <c r="DO17" s="54"/>
      <c r="DP17" s="54"/>
      <c r="DQ17" s="54"/>
      <c r="DR17" s="54"/>
      <c r="DS17" s="54"/>
      <c r="DT17" s="54"/>
      <c r="DU17" s="54"/>
      <c r="DV17" s="54"/>
      <c r="DW17" s="54"/>
      <c r="DX17" s="54"/>
      <c r="DY17" s="54"/>
      <c r="DZ17" s="54"/>
      <c r="EA17" s="54"/>
      <c r="EB17" s="54"/>
      <c r="EC17" s="54"/>
      <c r="ED17" s="54"/>
      <c r="EE17" s="54"/>
      <c r="EF17" s="54"/>
      <c r="EG17" s="54"/>
      <c r="EH17" s="54"/>
      <c r="EI17" s="54"/>
      <c r="EJ17" s="54"/>
      <c r="EK17" s="54"/>
      <c r="EL17" s="54"/>
      <c r="EM17" s="54"/>
      <c r="EN17" s="54"/>
      <c r="EO17" s="54"/>
      <c r="EP17" s="54"/>
      <c r="EQ17" s="54"/>
      <c r="ER17" s="54"/>
      <c r="ES17" s="54"/>
      <c r="ET17" s="54"/>
      <c r="EU17" s="54"/>
      <c r="EV17" s="54"/>
      <c r="EW17" s="54"/>
      <c r="EX17" s="54"/>
      <c r="EY17" s="54"/>
      <c r="EZ17" s="54"/>
      <c r="FA17" s="54"/>
      <c r="FB17" s="54"/>
      <c r="FC17" s="54"/>
      <c r="FD17" s="54"/>
      <c r="FE17" s="54"/>
      <c r="FF17" s="54"/>
      <c r="FG17" s="54"/>
      <c r="FH17" s="54"/>
      <c r="FI17" s="54"/>
      <c r="FJ17" s="54"/>
      <c r="FK17" s="54"/>
      <c r="FL17" s="54"/>
      <c r="FM17" s="54"/>
      <c r="FN17" s="54"/>
      <c r="FO17" s="54"/>
      <c r="FP17" s="54"/>
      <c r="FQ17" s="54"/>
      <c r="FR17" s="54"/>
      <c r="FS17" s="54"/>
      <c r="FT17" s="54"/>
      <c r="FU17" s="54"/>
      <c r="FV17" s="54"/>
      <c r="FW17" s="54"/>
      <c r="FX17" s="54"/>
      <c r="FY17" s="54"/>
      <c r="FZ17" s="54"/>
      <c r="GA17" s="54"/>
      <c r="GB17" s="54"/>
      <c r="GC17" s="54"/>
      <c r="GD17" s="54"/>
      <c r="GE17" s="54"/>
      <c r="GF17" s="54"/>
      <c r="GG17" s="54"/>
      <c r="GH17" s="54"/>
      <c r="GI17" s="54"/>
      <c r="GJ17" s="54"/>
      <c r="GK17" s="54"/>
      <c r="GL17" s="54"/>
      <c r="GM17" s="54"/>
      <c r="GN17" s="54"/>
      <c r="GO17" s="54"/>
      <c r="GP17" s="54"/>
      <c r="GQ17" s="54"/>
      <c r="GR17" s="54"/>
      <c r="GS17" s="54"/>
      <c r="GT17" s="54"/>
      <c r="GU17" s="54"/>
      <c r="GV17" s="54"/>
      <c r="GW17" s="54"/>
      <c r="GX17" s="54"/>
      <c r="GY17" s="54"/>
      <c r="GZ17" s="54"/>
      <c r="HA17" s="54"/>
      <c r="HB17" s="54"/>
      <c r="HC17" s="54"/>
      <c r="HD17" s="54"/>
      <c r="HE17" s="54"/>
      <c r="HF17" s="54"/>
      <c r="HG17" s="54"/>
      <c r="HH17" s="54"/>
      <c r="HI17" s="54"/>
      <c r="HJ17" s="54"/>
      <c r="HK17" s="54"/>
      <c r="HL17" s="54"/>
      <c r="HM17" s="54"/>
      <c r="HN17" s="54"/>
      <c r="HO17" s="54"/>
      <c r="HP17" s="54"/>
      <c r="HQ17" s="54"/>
      <c r="HR17" s="54"/>
      <c r="HS17" s="54"/>
      <c r="HT17" s="54"/>
      <c r="HU17" s="54"/>
      <c r="HV17" s="54"/>
      <c r="HW17" s="54"/>
      <c r="HX17" s="54"/>
      <c r="HY17" s="54"/>
      <c r="HZ17" s="54"/>
      <c r="IA17" s="54"/>
      <c r="IB17" s="54"/>
      <c r="IC17" s="54"/>
      <c r="ID17" s="54"/>
      <c r="IE17" s="54"/>
      <c r="IF17" s="54"/>
      <c r="IG17" s="54"/>
      <c r="IH17" s="54"/>
      <c r="II17" s="54"/>
      <c r="IJ17" s="54"/>
    </row>
    <row r="18" spans="1:244" ht="18" customHeight="1">
      <c r="A18" s="68" t="str">
        <f>IF(ISBLANK(B18)=FALSE(),COUNT(A$8:A17)+1,"")</f>
        <v/>
      </c>
      <c r="B18" s="70"/>
      <c r="C18" s="70"/>
      <c r="D18" s="72"/>
      <c r="E18" s="145"/>
      <c r="F18" t="str">
        <f>IF(ISBLANK(E18)=FALSE(),DATEDIF(E18,Intern_Wettkampfdaten!$B$3,"Y"),"")</f>
        <v/>
      </c>
      <c r="G18" s="59"/>
      <c r="H18" s="60"/>
      <c r="I18" s="61"/>
      <c r="J18" s="60"/>
      <c r="K18" s="60"/>
      <c r="L18" s="60"/>
      <c r="M18" s="60"/>
      <c r="N18" s="61"/>
      <c r="O18" s="59"/>
      <c r="P18" s="69"/>
      <c r="Q18" s="64">
        <f>(IF($G18="ja",Intern_Wettkampfdaten!$B$25,0)+IF($I18&gt;0,Intern_Wettkampfdaten!$B$26,0)+IF($K18&gt;0,Intern_Wettkampfdaten!$B$27,0)-IF($L18="ja",Intern_Wettkampfdaten!$B$29,0)+IF($N18&gt;0,Intern_Wettkampfdaten!$B$28,0)-IF($O18="ja",Intern_Wettkampfdaten!$B$29,0))</f>
        <v>0</v>
      </c>
      <c r="R18" s="65"/>
      <c r="S18" s="66"/>
      <c r="T18" s="53" t="str">
        <f t="shared" si="0"/>
        <v/>
      </c>
      <c r="U18" s="67">
        <f>IF(G18="ja",Intern_Wettkampfdaten!$B$25,0)+IF(I18&gt;0,Intern_Wettkampfdaten!$B$26,0)+IF(K18&gt;0,Intern_Wettkampfdaten!$B$27,0)+IF(N18&gt;0,Intern_Wettkampfdaten!$B$28,0)+IF(O18="ja",Intern_Wettkampfdaten!$B$29,0)</f>
        <v>0</v>
      </c>
      <c r="V18" s="54">
        <f t="shared" si="1"/>
        <v>0</v>
      </c>
      <c r="W18" s="54"/>
      <c r="X18" s="54"/>
      <c r="Y18" s="54"/>
      <c r="Z18" s="54"/>
      <c r="AA18" s="54"/>
      <c r="AB18" s="54"/>
      <c r="AC18" s="54"/>
      <c r="AD18" s="54"/>
      <c r="AE18" s="54"/>
      <c r="AF18" s="54"/>
      <c r="AG18" s="54"/>
      <c r="AH18" s="54"/>
      <c r="AI18" s="54"/>
      <c r="AJ18" s="54"/>
      <c r="AK18" s="54"/>
      <c r="AL18" s="54"/>
      <c r="AM18" s="54"/>
      <c r="AN18" s="54"/>
      <c r="AO18" s="54"/>
      <c r="AP18" s="54"/>
      <c r="AQ18" s="54"/>
      <c r="AR18" s="54"/>
      <c r="AS18" s="54"/>
      <c r="AT18" s="54"/>
      <c r="AU18" s="54"/>
      <c r="AV18" s="54"/>
      <c r="AW18" s="54"/>
      <c r="AX18" s="54"/>
      <c r="AY18" s="54"/>
      <c r="AZ18" s="54"/>
      <c r="BA18" s="54"/>
      <c r="BB18" s="54"/>
      <c r="BC18" s="54"/>
      <c r="BD18" s="54"/>
      <c r="BE18" s="54"/>
      <c r="BF18" s="54"/>
      <c r="BG18" s="54"/>
      <c r="BH18" s="54"/>
      <c r="BI18" s="54"/>
      <c r="BJ18" s="54"/>
      <c r="BK18" s="54"/>
      <c r="BL18" s="54"/>
      <c r="BM18" s="54"/>
      <c r="BN18" s="54"/>
      <c r="BO18" s="54"/>
      <c r="BP18" s="54"/>
      <c r="BQ18" s="54"/>
      <c r="BR18" s="54"/>
      <c r="BS18" s="54"/>
      <c r="BT18" s="54"/>
      <c r="BU18" s="54"/>
      <c r="BV18" s="54"/>
      <c r="BW18" s="54"/>
      <c r="BX18" s="54"/>
      <c r="BY18" s="54"/>
      <c r="BZ18" s="54"/>
      <c r="CA18" s="54"/>
      <c r="CB18" s="54"/>
      <c r="CC18" s="54"/>
      <c r="CD18" s="54"/>
      <c r="CE18" s="54"/>
      <c r="CF18" s="54"/>
      <c r="CG18" s="54"/>
      <c r="CH18" s="54"/>
      <c r="CI18" s="54"/>
      <c r="CJ18" s="54"/>
      <c r="CK18" s="54"/>
      <c r="CL18" s="54"/>
      <c r="CM18" s="54"/>
      <c r="CN18" s="54"/>
      <c r="CO18" s="54"/>
      <c r="CP18" s="54"/>
      <c r="CQ18" s="54"/>
      <c r="CR18" s="54"/>
      <c r="CS18" s="54"/>
      <c r="CT18" s="54"/>
      <c r="CU18" s="54"/>
      <c r="CV18" s="54"/>
      <c r="CW18" s="54"/>
      <c r="CX18" s="54"/>
      <c r="CY18" s="54"/>
      <c r="CZ18" s="54"/>
      <c r="DA18" s="54"/>
      <c r="DB18" s="54"/>
      <c r="DC18" s="54"/>
      <c r="DD18" s="54"/>
      <c r="DE18" s="54"/>
      <c r="DF18" s="54"/>
      <c r="DG18" s="54"/>
      <c r="DH18" s="54"/>
      <c r="DI18" s="54"/>
      <c r="DJ18" s="54"/>
      <c r="DK18" s="54"/>
      <c r="DL18" s="54"/>
      <c r="DM18" s="54"/>
      <c r="DN18" s="54"/>
      <c r="DO18" s="54"/>
      <c r="DP18" s="54"/>
      <c r="DQ18" s="54"/>
      <c r="DR18" s="54"/>
      <c r="DS18" s="54"/>
      <c r="DT18" s="54"/>
      <c r="DU18" s="54"/>
      <c r="DV18" s="54"/>
      <c r="DW18" s="54"/>
      <c r="DX18" s="54"/>
      <c r="DY18" s="54"/>
      <c r="DZ18" s="54"/>
      <c r="EA18" s="54"/>
      <c r="EB18" s="54"/>
      <c r="EC18" s="54"/>
      <c r="ED18" s="54"/>
      <c r="EE18" s="54"/>
      <c r="EF18" s="54"/>
      <c r="EG18" s="54"/>
      <c r="EH18" s="54"/>
      <c r="EI18" s="54"/>
      <c r="EJ18" s="54"/>
      <c r="EK18" s="54"/>
      <c r="EL18" s="54"/>
      <c r="EM18" s="54"/>
      <c r="EN18" s="54"/>
      <c r="EO18" s="54"/>
      <c r="EP18" s="54"/>
      <c r="EQ18" s="54"/>
      <c r="ER18" s="54"/>
      <c r="ES18" s="54"/>
      <c r="ET18" s="54"/>
      <c r="EU18" s="54"/>
      <c r="EV18" s="54"/>
      <c r="EW18" s="54"/>
      <c r="EX18" s="54"/>
      <c r="EY18" s="54"/>
      <c r="EZ18" s="54"/>
      <c r="FA18" s="54"/>
      <c r="FB18" s="54"/>
      <c r="FC18" s="54"/>
      <c r="FD18" s="54"/>
      <c r="FE18" s="54"/>
      <c r="FF18" s="54"/>
      <c r="FG18" s="54"/>
      <c r="FH18" s="54"/>
      <c r="FI18" s="54"/>
      <c r="FJ18" s="54"/>
      <c r="FK18" s="54"/>
      <c r="FL18" s="54"/>
      <c r="FM18" s="54"/>
      <c r="FN18" s="54"/>
      <c r="FO18" s="54"/>
      <c r="FP18" s="54"/>
      <c r="FQ18" s="54"/>
      <c r="FR18" s="54"/>
      <c r="FS18" s="54"/>
      <c r="FT18" s="54"/>
      <c r="FU18" s="54"/>
      <c r="FV18" s="54"/>
      <c r="FW18" s="54"/>
      <c r="FX18" s="54"/>
      <c r="FY18" s="54"/>
      <c r="FZ18" s="54"/>
      <c r="GA18" s="54"/>
      <c r="GB18" s="54"/>
      <c r="GC18" s="54"/>
      <c r="GD18" s="54"/>
      <c r="GE18" s="54"/>
      <c r="GF18" s="54"/>
      <c r="GG18" s="54"/>
      <c r="GH18" s="54"/>
      <c r="GI18" s="54"/>
      <c r="GJ18" s="54"/>
      <c r="GK18" s="54"/>
      <c r="GL18" s="54"/>
      <c r="GM18" s="54"/>
      <c r="GN18" s="54"/>
      <c r="GO18" s="54"/>
      <c r="GP18" s="54"/>
      <c r="GQ18" s="54"/>
      <c r="GR18" s="54"/>
      <c r="GS18" s="54"/>
      <c r="GT18" s="54"/>
      <c r="GU18" s="54"/>
      <c r="GV18" s="54"/>
      <c r="GW18" s="54"/>
      <c r="GX18" s="54"/>
      <c r="GY18" s="54"/>
      <c r="GZ18" s="54"/>
      <c r="HA18" s="54"/>
      <c r="HB18" s="54"/>
      <c r="HC18" s="54"/>
      <c r="HD18" s="54"/>
      <c r="HE18" s="54"/>
      <c r="HF18" s="54"/>
      <c r="HG18" s="54"/>
      <c r="HH18" s="54"/>
      <c r="HI18" s="54"/>
      <c r="HJ18" s="54"/>
      <c r="HK18" s="54"/>
      <c r="HL18" s="54"/>
      <c r="HM18" s="54"/>
      <c r="HN18" s="54"/>
      <c r="HO18" s="54"/>
      <c r="HP18" s="54"/>
      <c r="HQ18" s="54"/>
      <c r="HR18" s="54"/>
      <c r="HS18" s="54"/>
      <c r="HT18" s="54"/>
      <c r="HU18" s="54"/>
      <c r="HV18" s="54"/>
      <c r="HW18" s="54"/>
      <c r="HX18" s="54"/>
      <c r="HY18" s="54"/>
      <c r="HZ18" s="54"/>
      <c r="IA18" s="54"/>
      <c r="IB18" s="54"/>
      <c r="IC18" s="54"/>
      <c r="ID18" s="54"/>
      <c r="IE18" s="54"/>
      <c r="IF18" s="54"/>
      <c r="IG18" s="54"/>
      <c r="IH18" s="54"/>
      <c r="II18" s="54"/>
      <c r="IJ18" s="54"/>
    </row>
    <row r="19" spans="1:244" ht="18" customHeight="1">
      <c r="A19" s="68" t="str">
        <f>IF(ISBLANK(B19)=FALSE(),COUNT(A$8:A18)+1,"")</f>
        <v/>
      </c>
      <c r="B19" s="70"/>
      <c r="C19" s="70"/>
      <c r="D19" s="72"/>
      <c r="E19" s="145"/>
      <c r="F19" t="str">
        <f>IF(ISBLANK(E19)=FALSE(),DATEDIF(E19,Intern_Wettkampfdaten!$B$3,"Y"),"")</f>
        <v/>
      </c>
      <c r="G19" s="59"/>
      <c r="H19" s="60"/>
      <c r="I19" s="61"/>
      <c r="J19" s="60"/>
      <c r="K19" s="60"/>
      <c r="L19" s="60"/>
      <c r="M19" s="60"/>
      <c r="N19" s="61"/>
      <c r="O19" s="59"/>
      <c r="P19" s="69"/>
      <c r="Q19" s="64">
        <f>(IF($G19="ja",Intern_Wettkampfdaten!$B$25,0)+IF($I19&gt;0,Intern_Wettkampfdaten!$B$26,0)+IF($K19&gt;0,Intern_Wettkampfdaten!$B$27,0)-IF($L19="ja",Intern_Wettkampfdaten!$B$29,0)+IF($N19&gt;0,Intern_Wettkampfdaten!$B$28,0)-IF($O19="ja",Intern_Wettkampfdaten!$B$29,0))</f>
        <v>0</v>
      </c>
      <c r="R19" s="65"/>
      <c r="S19" s="66"/>
      <c r="T19" s="53" t="str">
        <f t="shared" si="0"/>
        <v/>
      </c>
      <c r="U19" s="67">
        <f>IF(G19="ja",Intern_Wettkampfdaten!$B$25,0)+IF(I19&gt;0,Intern_Wettkampfdaten!$B$26,0)+IF(K19&gt;0,Intern_Wettkampfdaten!$B$27,0)+IF(N19&gt;0,Intern_Wettkampfdaten!$B$28,0)+IF(O19="ja",Intern_Wettkampfdaten!$B$29,0)</f>
        <v>0</v>
      </c>
      <c r="V19" s="54">
        <f t="shared" si="1"/>
        <v>0</v>
      </c>
      <c r="W19" s="54"/>
      <c r="X19" s="54"/>
      <c r="Y19" s="54"/>
      <c r="Z19" s="54"/>
      <c r="AA19" s="54"/>
      <c r="AB19" s="54"/>
      <c r="AC19" s="54"/>
      <c r="AD19" s="54"/>
      <c r="AE19" s="54"/>
      <c r="AF19" s="54"/>
      <c r="AG19" s="54"/>
      <c r="AH19" s="54"/>
      <c r="AI19" s="54"/>
      <c r="AJ19" s="54"/>
      <c r="AK19" s="54"/>
      <c r="AL19" s="54"/>
      <c r="AM19" s="54"/>
      <c r="AN19" s="54"/>
      <c r="AO19" s="54"/>
      <c r="AP19" s="54"/>
      <c r="AQ19" s="54"/>
      <c r="AR19" s="54"/>
      <c r="AS19" s="54"/>
      <c r="AT19" s="54"/>
      <c r="AU19" s="54"/>
      <c r="AV19" s="54"/>
      <c r="AW19" s="54"/>
      <c r="AX19" s="54"/>
      <c r="AY19" s="54"/>
      <c r="AZ19" s="54"/>
      <c r="BA19" s="54"/>
      <c r="BB19" s="54"/>
      <c r="BC19" s="54"/>
      <c r="BD19" s="54"/>
      <c r="BE19" s="54"/>
      <c r="BF19" s="54"/>
      <c r="BG19" s="54"/>
      <c r="BH19" s="54"/>
      <c r="BI19" s="54"/>
      <c r="BJ19" s="54"/>
      <c r="BK19" s="54"/>
      <c r="BL19" s="54"/>
      <c r="BM19" s="54"/>
      <c r="BN19" s="54"/>
      <c r="BO19" s="54"/>
      <c r="BP19" s="54"/>
      <c r="BQ19" s="54"/>
      <c r="BR19" s="54"/>
      <c r="BS19" s="54"/>
      <c r="BT19" s="54"/>
      <c r="BU19" s="54"/>
      <c r="BV19" s="54"/>
      <c r="BW19" s="54"/>
      <c r="BX19" s="54"/>
      <c r="BY19" s="54"/>
      <c r="BZ19" s="54"/>
      <c r="CA19" s="54"/>
      <c r="CB19" s="54"/>
      <c r="CC19" s="54"/>
      <c r="CD19" s="54"/>
      <c r="CE19" s="54"/>
      <c r="CF19" s="54"/>
      <c r="CG19" s="54"/>
      <c r="CH19" s="54"/>
      <c r="CI19" s="54"/>
      <c r="CJ19" s="54"/>
      <c r="CK19" s="54"/>
      <c r="CL19" s="54"/>
      <c r="CM19" s="54"/>
      <c r="CN19" s="54"/>
      <c r="CO19" s="54"/>
      <c r="CP19" s="54"/>
      <c r="CQ19" s="54"/>
      <c r="CR19" s="54"/>
      <c r="CS19" s="54"/>
      <c r="CT19" s="54"/>
      <c r="CU19" s="54"/>
      <c r="CV19" s="54"/>
      <c r="CW19" s="54"/>
      <c r="CX19" s="54"/>
      <c r="CY19" s="54"/>
      <c r="CZ19" s="54"/>
      <c r="DA19" s="54"/>
      <c r="DB19" s="54"/>
      <c r="DC19" s="54"/>
      <c r="DD19" s="54"/>
      <c r="DE19" s="54"/>
      <c r="DF19" s="54"/>
      <c r="DG19" s="54"/>
      <c r="DH19" s="54"/>
      <c r="DI19" s="54"/>
      <c r="DJ19" s="54"/>
      <c r="DK19" s="54"/>
      <c r="DL19" s="54"/>
      <c r="DM19" s="54"/>
      <c r="DN19" s="54"/>
      <c r="DO19" s="54"/>
      <c r="DP19" s="54"/>
      <c r="DQ19" s="54"/>
      <c r="DR19" s="54"/>
      <c r="DS19" s="54"/>
      <c r="DT19" s="54"/>
      <c r="DU19" s="54"/>
      <c r="DV19" s="54"/>
      <c r="DW19" s="54"/>
      <c r="DX19" s="54"/>
      <c r="DY19" s="54"/>
      <c r="DZ19" s="54"/>
      <c r="EA19" s="54"/>
      <c r="EB19" s="54"/>
      <c r="EC19" s="54"/>
      <c r="ED19" s="54"/>
      <c r="EE19" s="54"/>
      <c r="EF19" s="54"/>
      <c r="EG19" s="54"/>
      <c r="EH19" s="54"/>
      <c r="EI19" s="54"/>
      <c r="EJ19" s="54"/>
      <c r="EK19" s="54"/>
      <c r="EL19" s="54"/>
      <c r="EM19" s="54"/>
      <c r="EN19" s="54"/>
      <c r="EO19" s="54"/>
      <c r="EP19" s="54"/>
      <c r="EQ19" s="54"/>
      <c r="ER19" s="54"/>
      <c r="ES19" s="54"/>
      <c r="ET19" s="54"/>
      <c r="EU19" s="54"/>
      <c r="EV19" s="54"/>
      <c r="EW19" s="54"/>
      <c r="EX19" s="54"/>
      <c r="EY19" s="54"/>
      <c r="EZ19" s="54"/>
      <c r="FA19" s="54"/>
      <c r="FB19" s="54"/>
      <c r="FC19" s="54"/>
      <c r="FD19" s="54"/>
      <c r="FE19" s="54"/>
      <c r="FF19" s="54"/>
      <c r="FG19" s="54"/>
      <c r="FH19" s="54"/>
      <c r="FI19" s="54"/>
      <c r="FJ19" s="54"/>
      <c r="FK19" s="54"/>
      <c r="FL19" s="54"/>
      <c r="FM19" s="54"/>
      <c r="FN19" s="54"/>
      <c r="FO19" s="54"/>
      <c r="FP19" s="54"/>
      <c r="FQ19" s="54"/>
      <c r="FR19" s="54"/>
      <c r="FS19" s="54"/>
      <c r="FT19" s="54"/>
      <c r="FU19" s="54"/>
      <c r="FV19" s="54"/>
      <c r="FW19" s="54"/>
      <c r="FX19" s="54"/>
      <c r="FY19" s="54"/>
      <c r="FZ19" s="54"/>
      <c r="GA19" s="54"/>
      <c r="GB19" s="54"/>
      <c r="GC19" s="54"/>
      <c r="GD19" s="54"/>
      <c r="GE19" s="54"/>
      <c r="GF19" s="54"/>
      <c r="GG19" s="54"/>
      <c r="GH19" s="54"/>
      <c r="GI19" s="54"/>
      <c r="GJ19" s="54"/>
      <c r="GK19" s="54"/>
      <c r="GL19" s="54"/>
      <c r="GM19" s="54"/>
      <c r="GN19" s="54"/>
      <c r="GO19" s="54"/>
      <c r="GP19" s="54"/>
      <c r="GQ19" s="54"/>
      <c r="GR19" s="54"/>
      <c r="GS19" s="54"/>
      <c r="GT19" s="54"/>
      <c r="GU19" s="54"/>
      <c r="GV19" s="54"/>
      <c r="GW19" s="54"/>
      <c r="GX19" s="54"/>
      <c r="GY19" s="54"/>
      <c r="GZ19" s="54"/>
      <c r="HA19" s="54"/>
      <c r="HB19" s="54"/>
      <c r="HC19" s="54"/>
      <c r="HD19" s="54"/>
      <c r="HE19" s="54"/>
      <c r="HF19" s="54"/>
      <c r="HG19" s="54"/>
      <c r="HH19" s="54"/>
      <c r="HI19" s="54"/>
      <c r="HJ19" s="54"/>
      <c r="HK19" s="54"/>
      <c r="HL19" s="54"/>
      <c r="HM19" s="54"/>
      <c r="HN19" s="54"/>
      <c r="HO19" s="54"/>
      <c r="HP19" s="54"/>
      <c r="HQ19" s="54"/>
      <c r="HR19" s="54"/>
      <c r="HS19" s="54"/>
      <c r="HT19" s="54"/>
      <c r="HU19" s="54"/>
      <c r="HV19" s="54"/>
      <c r="HW19" s="54"/>
      <c r="HX19" s="54"/>
      <c r="HY19" s="54"/>
      <c r="HZ19" s="54"/>
      <c r="IA19" s="54"/>
      <c r="IB19" s="54"/>
      <c r="IC19" s="54"/>
      <c r="ID19" s="54"/>
      <c r="IE19" s="54"/>
      <c r="IF19" s="54"/>
      <c r="IG19" s="54"/>
      <c r="IH19" s="54"/>
      <c r="II19" s="54"/>
      <c r="IJ19" s="54"/>
    </row>
    <row r="20" spans="1:244" ht="18" customHeight="1">
      <c r="A20" s="68" t="str">
        <f>IF(ISBLANK(B20)=FALSE(),COUNT(A$8:A19)+1,"")</f>
        <v/>
      </c>
      <c r="B20" s="70"/>
      <c r="C20" s="70"/>
      <c r="D20" s="72"/>
      <c r="E20" s="145"/>
      <c r="F20" t="str">
        <f>IF(ISBLANK(E20)=FALSE(),DATEDIF(E20,Intern_Wettkampfdaten!$B$3,"Y"),"")</f>
        <v/>
      </c>
      <c r="G20" s="59"/>
      <c r="H20" s="60"/>
      <c r="I20" s="61"/>
      <c r="J20" s="60"/>
      <c r="K20" s="60"/>
      <c r="L20" s="60"/>
      <c r="M20" s="60"/>
      <c r="N20" s="61"/>
      <c r="O20" s="59"/>
      <c r="P20" s="69"/>
      <c r="Q20" s="64">
        <f>(IF($G20="ja",Intern_Wettkampfdaten!$B$25,0)+IF($I20&gt;0,Intern_Wettkampfdaten!$B$26,0)+IF($K20&gt;0,Intern_Wettkampfdaten!$B$27,0)-IF($L20="ja",Intern_Wettkampfdaten!$B$29,0)+IF($N20&gt;0,Intern_Wettkampfdaten!$B$28,0)-IF($O20="ja",Intern_Wettkampfdaten!$B$29,0))</f>
        <v>0</v>
      </c>
      <c r="R20" s="65"/>
      <c r="S20" s="66"/>
      <c r="T20" s="53" t="str">
        <f t="shared" si="0"/>
        <v/>
      </c>
      <c r="U20" s="67">
        <f>IF(G20="ja",Intern_Wettkampfdaten!$B$25,0)+IF(I20&gt;0,Intern_Wettkampfdaten!$B$26,0)+IF(K20&gt;0,Intern_Wettkampfdaten!$B$27,0)+IF(N20&gt;0,Intern_Wettkampfdaten!$B$28,0)+IF(O20="ja",Intern_Wettkampfdaten!$B$29,0)</f>
        <v>0</v>
      </c>
      <c r="V20" s="54">
        <f t="shared" si="1"/>
        <v>0</v>
      </c>
      <c r="W20" s="54"/>
      <c r="X20" s="54"/>
      <c r="Y20" s="54"/>
      <c r="Z20" s="54"/>
      <c r="AA20" s="54"/>
      <c r="AB20" s="54"/>
      <c r="AC20" s="54"/>
      <c r="AD20" s="54"/>
      <c r="AE20" s="54"/>
      <c r="AF20" s="54"/>
      <c r="AG20" s="54"/>
      <c r="AH20" s="54"/>
      <c r="AI20" s="54"/>
      <c r="AJ20" s="54"/>
      <c r="AK20" s="54"/>
      <c r="AL20" s="54"/>
      <c r="AM20" s="54"/>
      <c r="AN20" s="54"/>
      <c r="AO20" s="54"/>
      <c r="AP20" s="54"/>
      <c r="AQ20" s="54"/>
      <c r="AR20" s="54"/>
      <c r="AS20" s="54"/>
      <c r="AT20" s="54"/>
      <c r="AU20" s="54"/>
      <c r="AV20" s="54"/>
      <c r="AW20" s="54"/>
      <c r="AX20" s="54"/>
      <c r="AY20" s="54"/>
      <c r="AZ20" s="54"/>
      <c r="BA20" s="54"/>
      <c r="BB20" s="54"/>
      <c r="BC20" s="54"/>
      <c r="BD20" s="54"/>
      <c r="BE20" s="54"/>
      <c r="BF20" s="54"/>
      <c r="BG20" s="54"/>
      <c r="BH20" s="54"/>
      <c r="BI20" s="54"/>
      <c r="BJ20" s="54"/>
      <c r="BK20" s="54"/>
      <c r="BL20" s="54"/>
      <c r="BM20" s="54"/>
      <c r="BN20" s="54"/>
      <c r="BO20" s="54"/>
      <c r="BP20" s="54"/>
      <c r="BQ20" s="54"/>
      <c r="BR20" s="54"/>
      <c r="BS20" s="54"/>
      <c r="BT20" s="54"/>
      <c r="BU20" s="54"/>
      <c r="BV20" s="54"/>
      <c r="BW20" s="54"/>
      <c r="BX20" s="54"/>
      <c r="BY20" s="54"/>
      <c r="BZ20" s="54"/>
      <c r="CA20" s="54"/>
      <c r="CB20" s="54"/>
      <c r="CC20" s="54"/>
      <c r="CD20" s="54"/>
      <c r="CE20" s="54"/>
      <c r="CF20" s="54"/>
      <c r="CG20" s="54"/>
      <c r="CH20" s="54"/>
      <c r="CI20" s="54"/>
      <c r="CJ20" s="54"/>
      <c r="CK20" s="54"/>
      <c r="CL20" s="54"/>
      <c r="CM20" s="54"/>
      <c r="CN20" s="54"/>
      <c r="CO20" s="54"/>
      <c r="CP20" s="54"/>
      <c r="CQ20" s="54"/>
      <c r="CR20" s="54"/>
      <c r="CS20" s="54"/>
      <c r="CT20" s="54"/>
      <c r="CU20" s="54"/>
      <c r="CV20" s="54"/>
      <c r="CW20" s="54"/>
      <c r="CX20" s="54"/>
      <c r="CY20" s="54"/>
      <c r="CZ20" s="54"/>
      <c r="DA20" s="54"/>
      <c r="DB20" s="54"/>
      <c r="DC20" s="54"/>
      <c r="DD20" s="54"/>
      <c r="DE20" s="54"/>
      <c r="DF20" s="54"/>
      <c r="DG20" s="54"/>
      <c r="DH20" s="54"/>
      <c r="DI20" s="54"/>
      <c r="DJ20" s="54"/>
      <c r="DK20" s="54"/>
      <c r="DL20" s="54"/>
      <c r="DM20" s="54"/>
      <c r="DN20" s="54"/>
      <c r="DO20" s="54"/>
      <c r="DP20" s="54"/>
      <c r="DQ20" s="54"/>
      <c r="DR20" s="54"/>
      <c r="DS20" s="54"/>
      <c r="DT20" s="54"/>
      <c r="DU20" s="54"/>
      <c r="DV20" s="54"/>
      <c r="DW20" s="54"/>
      <c r="DX20" s="54"/>
      <c r="DY20" s="54"/>
      <c r="DZ20" s="54"/>
      <c r="EA20" s="54"/>
      <c r="EB20" s="54"/>
      <c r="EC20" s="54"/>
      <c r="ED20" s="54"/>
      <c r="EE20" s="54"/>
      <c r="EF20" s="54"/>
      <c r="EG20" s="54"/>
      <c r="EH20" s="54"/>
      <c r="EI20" s="54"/>
      <c r="EJ20" s="54"/>
      <c r="EK20" s="54"/>
      <c r="EL20" s="54"/>
      <c r="EM20" s="54"/>
      <c r="EN20" s="54"/>
      <c r="EO20" s="54"/>
      <c r="EP20" s="54"/>
      <c r="EQ20" s="54"/>
      <c r="ER20" s="54"/>
      <c r="ES20" s="54"/>
      <c r="ET20" s="54"/>
      <c r="EU20" s="54"/>
      <c r="EV20" s="54"/>
      <c r="EW20" s="54"/>
      <c r="EX20" s="54"/>
      <c r="EY20" s="54"/>
      <c r="EZ20" s="54"/>
      <c r="FA20" s="54"/>
      <c r="FB20" s="54"/>
      <c r="FC20" s="54"/>
      <c r="FD20" s="54"/>
      <c r="FE20" s="54"/>
      <c r="FF20" s="54"/>
      <c r="FG20" s="54"/>
      <c r="FH20" s="54"/>
      <c r="FI20" s="54"/>
      <c r="FJ20" s="54"/>
      <c r="FK20" s="54"/>
      <c r="FL20" s="54"/>
      <c r="FM20" s="54"/>
      <c r="FN20" s="54"/>
      <c r="FO20" s="54"/>
      <c r="FP20" s="54"/>
      <c r="FQ20" s="54"/>
      <c r="FR20" s="54"/>
      <c r="FS20" s="54"/>
      <c r="FT20" s="54"/>
      <c r="FU20" s="54"/>
      <c r="FV20" s="54"/>
      <c r="FW20" s="54"/>
      <c r="FX20" s="54"/>
      <c r="FY20" s="54"/>
      <c r="FZ20" s="54"/>
      <c r="GA20" s="54"/>
      <c r="GB20" s="54"/>
      <c r="GC20" s="54"/>
      <c r="GD20" s="54"/>
      <c r="GE20" s="54"/>
      <c r="GF20" s="54"/>
      <c r="GG20" s="54"/>
      <c r="GH20" s="54"/>
      <c r="GI20" s="54"/>
      <c r="GJ20" s="54"/>
      <c r="GK20" s="54"/>
      <c r="GL20" s="54"/>
      <c r="GM20" s="54"/>
      <c r="GN20" s="54"/>
      <c r="GO20" s="54"/>
      <c r="GP20" s="54"/>
      <c r="GQ20" s="54"/>
      <c r="GR20" s="54"/>
      <c r="GS20" s="54"/>
      <c r="GT20" s="54"/>
      <c r="GU20" s="54"/>
      <c r="GV20" s="54"/>
      <c r="GW20" s="54"/>
      <c r="GX20" s="54"/>
      <c r="GY20" s="54"/>
      <c r="GZ20" s="54"/>
      <c r="HA20" s="54"/>
      <c r="HB20" s="54"/>
      <c r="HC20" s="54"/>
      <c r="HD20" s="54"/>
      <c r="HE20" s="54"/>
      <c r="HF20" s="54"/>
      <c r="HG20" s="54"/>
      <c r="HH20" s="54"/>
      <c r="HI20" s="54"/>
      <c r="HJ20" s="54"/>
      <c r="HK20" s="54"/>
      <c r="HL20" s="54"/>
      <c r="HM20" s="54"/>
      <c r="HN20" s="54"/>
      <c r="HO20" s="54"/>
      <c r="HP20" s="54"/>
      <c r="HQ20" s="54"/>
      <c r="HR20" s="54"/>
      <c r="HS20" s="54"/>
      <c r="HT20" s="54"/>
      <c r="HU20" s="54"/>
      <c r="HV20" s="54"/>
      <c r="HW20" s="54"/>
      <c r="HX20" s="54"/>
      <c r="HY20" s="54"/>
      <c r="HZ20" s="54"/>
      <c r="IA20" s="54"/>
      <c r="IB20" s="54"/>
      <c r="IC20" s="54"/>
      <c r="ID20" s="54"/>
      <c r="IE20" s="54"/>
      <c r="IF20" s="54"/>
      <c r="IG20" s="54"/>
      <c r="IH20" s="54"/>
      <c r="II20" s="54"/>
      <c r="IJ20" s="54"/>
    </row>
    <row r="21" spans="1:244" ht="18" customHeight="1">
      <c r="A21" s="68" t="str">
        <f>IF(ISBLANK(B21)=FALSE(),COUNT(A$8:A20)+1,"")</f>
        <v/>
      </c>
      <c r="B21" s="70"/>
      <c r="C21" s="70"/>
      <c r="D21" s="72"/>
      <c r="E21" s="145"/>
      <c r="F21" t="str">
        <f>IF(ISBLANK(E21)=FALSE(),DATEDIF(E21,Intern_Wettkampfdaten!$B$3,"Y"),"")</f>
        <v/>
      </c>
      <c r="G21" s="59"/>
      <c r="H21" s="60"/>
      <c r="I21" s="61"/>
      <c r="J21" s="60"/>
      <c r="K21" s="60"/>
      <c r="L21" s="60"/>
      <c r="M21" s="60"/>
      <c r="N21" s="61"/>
      <c r="O21" s="59"/>
      <c r="P21" s="69"/>
      <c r="Q21" s="64">
        <f>(IF($G21="ja",Intern_Wettkampfdaten!$B$25,0)+IF($I21&gt;0,Intern_Wettkampfdaten!$B$26,0)+IF($K21&gt;0,Intern_Wettkampfdaten!$B$27,0)-IF($L21="ja",Intern_Wettkampfdaten!$B$29,0)+IF($N21&gt;0,Intern_Wettkampfdaten!$B$28,0)-IF($O21="ja",Intern_Wettkampfdaten!$B$29,0))</f>
        <v>0</v>
      </c>
      <c r="R21" s="65"/>
      <c r="S21" s="66"/>
      <c r="T21" s="53" t="str">
        <f t="shared" si="0"/>
        <v/>
      </c>
      <c r="U21" s="67">
        <f>IF(G21="ja",Intern_Wettkampfdaten!$B$25,0)+IF(I21&gt;0,Intern_Wettkampfdaten!$B$26,0)+IF(K21&gt;0,Intern_Wettkampfdaten!$B$27,0)+IF(N21&gt;0,Intern_Wettkampfdaten!$B$28,0)+IF(O21="ja",Intern_Wettkampfdaten!$B$29,0)</f>
        <v>0</v>
      </c>
      <c r="V21" s="54">
        <f t="shared" si="1"/>
        <v>0</v>
      </c>
      <c r="W21" s="54"/>
      <c r="X21" s="54"/>
      <c r="Y21" s="54"/>
      <c r="Z21" s="54"/>
      <c r="AA21" s="54"/>
      <c r="AB21" s="54"/>
      <c r="AC21" s="54"/>
      <c r="AD21" s="54"/>
      <c r="AE21" s="54"/>
      <c r="AF21" s="54"/>
      <c r="AG21" s="54"/>
      <c r="AH21" s="54"/>
      <c r="AI21" s="54"/>
      <c r="AJ21" s="54"/>
      <c r="AK21" s="54"/>
      <c r="AL21" s="54"/>
      <c r="AM21" s="54"/>
      <c r="AN21" s="54"/>
      <c r="AO21" s="54"/>
      <c r="AP21" s="54"/>
      <c r="AQ21" s="54"/>
      <c r="AR21" s="54"/>
      <c r="AS21" s="54"/>
      <c r="AT21" s="54"/>
      <c r="AU21" s="54"/>
      <c r="AV21" s="54"/>
      <c r="AW21" s="54"/>
      <c r="AX21" s="54"/>
      <c r="AY21" s="54"/>
      <c r="AZ21" s="54"/>
      <c r="BA21" s="54"/>
      <c r="BB21" s="54"/>
      <c r="BC21" s="54"/>
      <c r="BD21" s="54"/>
      <c r="BE21" s="54"/>
      <c r="BF21" s="54"/>
      <c r="BG21" s="54"/>
      <c r="BH21" s="54"/>
      <c r="BI21" s="54"/>
      <c r="BJ21" s="54"/>
      <c r="BK21" s="54"/>
      <c r="BL21" s="54"/>
      <c r="BM21" s="54"/>
      <c r="BN21" s="54"/>
      <c r="BO21" s="54"/>
      <c r="BP21" s="54"/>
      <c r="BQ21" s="54"/>
      <c r="BR21" s="54"/>
      <c r="BS21" s="54"/>
      <c r="BT21" s="54"/>
      <c r="BU21" s="54"/>
      <c r="BV21" s="54"/>
      <c r="BW21" s="54"/>
      <c r="BX21" s="54"/>
      <c r="BY21" s="54"/>
      <c r="BZ21" s="54"/>
      <c r="CA21" s="54"/>
      <c r="CB21" s="54"/>
      <c r="CC21" s="54"/>
      <c r="CD21" s="54"/>
      <c r="CE21" s="54"/>
      <c r="CF21" s="54"/>
      <c r="CG21" s="54"/>
      <c r="CH21" s="54"/>
      <c r="CI21" s="54"/>
      <c r="CJ21" s="54"/>
      <c r="CK21" s="54"/>
      <c r="CL21" s="54"/>
      <c r="CM21" s="54"/>
      <c r="CN21" s="54"/>
      <c r="CO21" s="54"/>
      <c r="CP21" s="54"/>
      <c r="CQ21" s="54"/>
      <c r="CR21" s="54"/>
      <c r="CS21" s="54"/>
      <c r="CT21" s="54"/>
      <c r="CU21" s="54"/>
      <c r="CV21" s="54"/>
      <c r="CW21" s="54"/>
      <c r="CX21" s="54"/>
      <c r="CY21" s="54"/>
      <c r="CZ21" s="54"/>
      <c r="DA21" s="54"/>
      <c r="DB21" s="54"/>
      <c r="DC21" s="54"/>
      <c r="DD21" s="54"/>
      <c r="DE21" s="54"/>
      <c r="DF21" s="54"/>
      <c r="DG21" s="54"/>
      <c r="DH21" s="54"/>
      <c r="DI21" s="54"/>
      <c r="DJ21" s="54"/>
      <c r="DK21" s="54"/>
      <c r="DL21" s="54"/>
      <c r="DM21" s="54"/>
      <c r="DN21" s="54"/>
      <c r="DO21" s="54"/>
      <c r="DP21" s="54"/>
      <c r="DQ21" s="54"/>
      <c r="DR21" s="54"/>
      <c r="DS21" s="54"/>
      <c r="DT21" s="54"/>
      <c r="DU21" s="54"/>
      <c r="DV21" s="54"/>
      <c r="DW21" s="54"/>
      <c r="DX21" s="54"/>
      <c r="DY21" s="54"/>
      <c r="DZ21" s="54"/>
      <c r="EA21" s="54"/>
      <c r="EB21" s="54"/>
      <c r="EC21" s="54"/>
      <c r="ED21" s="54"/>
      <c r="EE21" s="54"/>
      <c r="EF21" s="54"/>
      <c r="EG21" s="54"/>
      <c r="EH21" s="54"/>
      <c r="EI21" s="54"/>
      <c r="EJ21" s="54"/>
      <c r="EK21" s="54"/>
      <c r="EL21" s="54"/>
      <c r="EM21" s="54"/>
      <c r="EN21" s="54"/>
      <c r="EO21" s="54"/>
      <c r="EP21" s="54"/>
      <c r="EQ21" s="54"/>
      <c r="ER21" s="54"/>
      <c r="ES21" s="54"/>
      <c r="ET21" s="54"/>
      <c r="EU21" s="54"/>
      <c r="EV21" s="54"/>
      <c r="EW21" s="54"/>
      <c r="EX21" s="54"/>
      <c r="EY21" s="54"/>
      <c r="EZ21" s="54"/>
      <c r="FA21" s="54"/>
      <c r="FB21" s="54"/>
      <c r="FC21" s="54"/>
      <c r="FD21" s="54"/>
      <c r="FE21" s="54"/>
      <c r="FF21" s="54"/>
      <c r="FG21" s="54"/>
      <c r="FH21" s="54"/>
      <c r="FI21" s="54"/>
      <c r="FJ21" s="54"/>
      <c r="FK21" s="54"/>
      <c r="FL21" s="54"/>
      <c r="FM21" s="54"/>
      <c r="FN21" s="54"/>
      <c r="FO21" s="54"/>
      <c r="FP21" s="54"/>
      <c r="FQ21" s="54"/>
      <c r="FR21" s="54"/>
      <c r="FS21" s="54"/>
      <c r="FT21" s="54"/>
      <c r="FU21" s="54"/>
      <c r="FV21" s="54"/>
      <c r="FW21" s="54"/>
      <c r="FX21" s="54"/>
      <c r="FY21" s="54"/>
      <c r="FZ21" s="54"/>
      <c r="GA21" s="54"/>
      <c r="GB21" s="54"/>
      <c r="GC21" s="54"/>
      <c r="GD21" s="54"/>
      <c r="GE21" s="54"/>
      <c r="GF21" s="54"/>
      <c r="GG21" s="54"/>
      <c r="GH21" s="54"/>
      <c r="GI21" s="54"/>
      <c r="GJ21" s="54"/>
      <c r="GK21" s="54"/>
      <c r="GL21" s="54"/>
      <c r="GM21" s="54"/>
      <c r="GN21" s="54"/>
      <c r="GO21" s="54"/>
      <c r="GP21" s="54"/>
      <c r="GQ21" s="54"/>
      <c r="GR21" s="54"/>
      <c r="GS21" s="54"/>
      <c r="GT21" s="54"/>
      <c r="GU21" s="54"/>
      <c r="GV21" s="54"/>
      <c r="GW21" s="54"/>
      <c r="GX21" s="54"/>
      <c r="GY21" s="54"/>
      <c r="GZ21" s="54"/>
      <c r="HA21" s="54"/>
      <c r="HB21" s="54"/>
      <c r="HC21" s="54"/>
      <c r="HD21" s="54"/>
      <c r="HE21" s="54"/>
      <c r="HF21" s="54"/>
      <c r="HG21" s="54"/>
      <c r="HH21" s="54"/>
      <c r="HI21" s="54"/>
      <c r="HJ21" s="54"/>
      <c r="HK21" s="54"/>
      <c r="HL21" s="54"/>
      <c r="HM21" s="54"/>
      <c r="HN21" s="54"/>
      <c r="HO21" s="54"/>
      <c r="HP21" s="54"/>
      <c r="HQ21" s="54"/>
      <c r="HR21" s="54"/>
      <c r="HS21" s="54"/>
      <c r="HT21" s="54"/>
      <c r="HU21" s="54"/>
      <c r="HV21" s="54"/>
      <c r="HW21" s="54"/>
      <c r="HX21" s="54"/>
      <c r="HY21" s="54"/>
      <c r="HZ21" s="54"/>
      <c r="IA21" s="54"/>
      <c r="IB21" s="54"/>
      <c r="IC21" s="54"/>
      <c r="ID21" s="54"/>
      <c r="IE21" s="54"/>
      <c r="IF21" s="54"/>
      <c r="IG21" s="54"/>
      <c r="IH21" s="54"/>
      <c r="II21" s="54"/>
      <c r="IJ21" s="54"/>
    </row>
    <row r="22" spans="1:244" ht="18" customHeight="1">
      <c r="A22" s="68" t="str">
        <f>IF(ISBLANK(B22)=FALSE(),COUNT(A$8:A21)+1,"")</f>
        <v/>
      </c>
      <c r="B22" s="70"/>
      <c r="C22" s="70"/>
      <c r="D22" s="72"/>
      <c r="E22" s="145"/>
      <c r="F22" t="str">
        <f>IF(ISBLANK(E22)=FALSE(),DATEDIF(E22,Intern_Wettkampfdaten!$B$3,"Y"),"")</f>
        <v/>
      </c>
      <c r="G22" s="59"/>
      <c r="H22" s="60"/>
      <c r="I22" s="61"/>
      <c r="J22" s="60"/>
      <c r="K22" s="60"/>
      <c r="L22" s="60"/>
      <c r="M22" s="60"/>
      <c r="N22" s="61"/>
      <c r="O22" s="59"/>
      <c r="P22" s="69"/>
      <c r="Q22" s="64">
        <f>(IF($G22="ja",Intern_Wettkampfdaten!$B$25,0)+IF($I22&gt;0,Intern_Wettkampfdaten!$B$26,0)+IF($K22&gt;0,Intern_Wettkampfdaten!$B$27,0)-IF($L22="ja",Intern_Wettkampfdaten!$B$29,0)+IF($N22&gt;0,Intern_Wettkampfdaten!$B$28,0)-IF($O22="ja",Intern_Wettkampfdaten!$B$29,0))</f>
        <v>0</v>
      </c>
      <c r="R22" s="65"/>
      <c r="S22" s="66"/>
      <c r="T22" s="53" t="str">
        <f t="shared" si="0"/>
        <v/>
      </c>
      <c r="U22" s="67">
        <f>IF(G22="ja",Intern_Wettkampfdaten!$B$25,0)+IF(I22&gt;0,Intern_Wettkampfdaten!$B$26,0)+IF(K22&gt;0,Intern_Wettkampfdaten!$B$27,0)+IF(N22&gt;0,Intern_Wettkampfdaten!$B$28,0)+IF(O22="ja",Intern_Wettkampfdaten!$B$29,0)</f>
        <v>0</v>
      </c>
      <c r="V22" s="54">
        <f t="shared" si="1"/>
        <v>0</v>
      </c>
      <c r="W22" s="54"/>
      <c r="X22" s="54"/>
      <c r="Y22" s="54"/>
      <c r="Z22" s="54"/>
      <c r="AA22" s="54"/>
      <c r="AB22" s="54"/>
      <c r="AC22" s="54"/>
      <c r="AD22" s="54"/>
      <c r="AE22" s="54"/>
      <c r="AF22" s="54"/>
      <c r="AG22" s="54"/>
      <c r="AH22" s="54"/>
      <c r="AI22" s="54"/>
      <c r="AJ22" s="54"/>
      <c r="AK22" s="54"/>
      <c r="AL22" s="54"/>
      <c r="AM22" s="54"/>
      <c r="AN22" s="54"/>
      <c r="AO22" s="54"/>
      <c r="AP22" s="54"/>
      <c r="AQ22" s="54"/>
      <c r="AR22" s="54"/>
      <c r="AS22" s="54"/>
      <c r="AT22" s="54"/>
      <c r="AU22" s="54"/>
      <c r="AV22" s="54"/>
      <c r="AW22" s="54"/>
      <c r="AX22" s="54"/>
      <c r="AY22" s="54"/>
      <c r="AZ22" s="54"/>
      <c r="BA22" s="54"/>
      <c r="BB22" s="54"/>
      <c r="BC22" s="54"/>
      <c r="BD22" s="54"/>
      <c r="BE22" s="54"/>
      <c r="BF22" s="54"/>
      <c r="BG22" s="54"/>
      <c r="BH22" s="54"/>
      <c r="BI22" s="54"/>
      <c r="BJ22" s="54"/>
      <c r="BK22" s="54"/>
      <c r="BL22" s="54"/>
      <c r="BM22" s="54"/>
      <c r="BN22" s="54"/>
      <c r="BO22" s="54"/>
      <c r="BP22" s="54"/>
      <c r="BQ22" s="54"/>
      <c r="BR22" s="54"/>
      <c r="BS22" s="54"/>
      <c r="BT22" s="54"/>
      <c r="BU22" s="54"/>
      <c r="BV22" s="54"/>
      <c r="BW22" s="54"/>
      <c r="BX22" s="54"/>
      <c r="BY22" s="54"/>
      <c r="BZ22" s="54"/>
      <c r="CA22" s="54"/>
      <c r="CB22" s="54"/>
      <c r="CC22" s="54"/>
      <c r="CD22" s="54"/>
      <c r="CE22" s="54"/>
      <c r="CF22" s="54"/>
      <c r="CG22" s="54"/>
      <c r="CH22" s="54"/>
      <c r="CI22" s="54"/>
      <c r="CJ22" s="54"/>
      <c r="CK22" s="54"/>
      <c r="CL22" s="54"/>
      <c r="CM22" s="54"/>
      <c r="CN22" s="54"/>
      <c r="CO22" s="54"/>
      <c r="CP22" s="54"/>
      <c r="CQ22" s="54"/>
      <c r="CR22" s="54"/>
      <c r="CS22" s="54"/>
      <c r="CT22" s="54"/>
      <c r="CU22" s="54"/>
      <c r="CV22" s="54"/>
      <c r="CW22" s="54"/>
      <c r="CX22" s="54"/>
      <c r="CY22" s="54"/>
      <c r="CZ22" s="54"/>
      <c r="DA22" s="54"/>
      <c r="DB22" s="54"/>
      <c r="DC22" s="54"/>
      <c r="DD22" s="54"/>
      <c r="DE22" s="54"/>
      <c r="DF22" s="54"/>
      <c r="DG22" s="54"/>
      <c r="DH22" s="54"/>
      <c r="DI22" s="54"/>
      <c r="DJ22" s="54"/>
      <c r="DK22" s="54"/>
      <c r="DL22" s="54"/>
      <c r="DM22" s="54"/>
      <c r="DN22" s="54"/>
      <c r="DO22" s="54"/>
      <c r="DP22" s="54"/>
      <c r="DQ22" s="54"/>
      <c r="DR22" s="54"/>
      <c r="DS22" s="54"/>
      <c r="DT22" s="54"/>
      <c r="DU22" s="54"/>
      <c r="DV22" s="54"/>
      <c r="DW22" s="54"/>
      <c r="DX22" s="54"/>
      <c r="DY22" s="54"/>
      <c r="DZ22" s="54"/>
      <c r="EA22" s="54"/>
      <c r="EB22" s="54"/>
      <c r="EC22" s="54"/>
      <c r="ED22" s="54"/>
      <c r="EE22" s="54"/>
      <c r="EF22" s="54"/>
      <c r="EG22" s="54"/>
      <c r="EH22" s="54"/>
      <c r="EI22" s="54"/>
      <c r="EJ22" s="54"/>
      <c r="EK22" s="54"/>
      <c r="EL22" s="54"/>
      <c r="EM22" s="54"/>
      <c r="EN22" s="54"/>
      <c r="EO22" s="54"/>
      <c r="EP22" s="54"/>
      <c r="EQ22" s="54"/>
      <c r="ER22" s="54"/>
      <c r="ES22" s="54"/>
      <c r="ET22" s="54"/>
      <c r="EU22" s="54"/>
      <c r="EV22" s="54"/>
      <c r="EW22" s="54"/>
      <c r="EX22" s="54"/>
      <c r="EY22" s="54"/>
      <c r="EZ22" s="54"/>
      <c r="FA22" s="54"/>
      <c r="FB22" s="54"/>
      <c r="FC22" s="54"/>
      <c r="FD22" s="54"/>
      <c r="FE22" s="54"/>
      <c r="FF22" s="54"/>
      <c r="FG22" s="54"/>
      <c r="FH22" s="54"/>
      <c r="FI22" s="54"/>
      <c r="FJ22" s="54"/>
      <c r="FK22" s="54"/>
      <c r="FL22" s="54"/>
      <c r="FM22" s="54"/>
      <c r="FN22" s="54"/>
      <c r="FO22" s="54"/>
      <c r="FP22" s="54"/>
      <c r="FQ22" s="54"/>
      <c r="FR22" s="54"/>
      <c r="FS22" s="54"/>
      <c r="FT22" s="54"/>
      <c r="FU22" s="54"/>
      <c r="FV22" s="54"/>
      <c r="FW22" s="54"/>
      <c r="FX22" s="54"/>
      <c r="FY22" s="54"/>
      <c r="FZ22" s="54"/>
      <c r="GA22" s="54"/>
      <c r="GB22" s="54"/>
      <c r="GC22" s="54"/>
      <c r="GD22" s="54"/>
      <c r="GE22" s="54"/>
      <c r="GF22" s="54"/>
      <c r="GG22" s="54"/>
      <c r="GH22" s="54"/>
      <c r="GI22" s="54"/>
      <c r="GJ22" s="54"/>
      <c r="GK22" s="54"/>
      <c r="GL22" s="54"/>
      <c r="GM22" s="54"/>
      <c r="GN22" s="54"/>
      <c r="GO22" s="54"/>
      <c r="GP22" s="54"/>
      <c r="GQ22" s="54"/>
      <c r="GR22" s="54"/>
      <c r="GS22" s="54"/>
      <c r="GT22" s="54"/>
      <c r="GU22" s="54"/>
      <c r="GV22" s="54"/>
      <c r="GW22" s="54"/>
      <c r="GX22" s="54"/>
      <c r="GY22" s="54"/>
      <c r="GZ22" s="54"/>
      <c r="HA22" s="54"/>
      <c r="HB22" s="54"/>
      <c r="HC22" s="54"/>
      <c r="HD22" s="54"/>
      <c r="HE22" s="54"/>
      <c r="HF22" s="54"/>
      <c r="HG22" s="54"/>
      <c r="HH22" s="54"/>
      <c r="HI22" s="54"/>
      <c r="HJ22" s="54"/>
      <c r="HK22" s="54"/>
      <c r="HL22" s="54"/>
      <c r="HM22" s="54"/>
      <c r="HN22" s="54"/>
      <c r="HO22" s="54"/>
      <c r="HP22" s="54"/>
      <c r="HQ22" s="54"/>
      <c r="HR22" s="54"/>
      <c r="HS22" s="54"/>
      <c r="HT22" s="54"/>
      <c r="HU22" s="54"/>
      <c r="HV22" s="54"/>
      <c r="HW22" s="54"/>
      <c r="HX22" s="54"/>
      <c r="HY22" s="54"/>
      <c r="HZ22" s="54"/>
      <c r="IA22" s="54"/>
      <c r="IB22" s="54"/>
      <c r="IC22" s="54"/>
      <c r="ID22" s="54"/>
      <c r="IE22" s="54"/>
      <c r="IF22" s="54"/>
      <c r="IG22" s="54"/>
      <c r="IH22" s="54"/>
      <c r="II22" s="54"/>
      <c r="IJ22" s="54"/>
    </row>
    <row r="23" spans="1:244" ht="18" customHeight="1">
      <c r="A23" s="68" t="str">
        <f>IF(ISBLANK(B23)=FALSE(),COUNT(A$8:A22)+1,"")</f>
        <v/>
      </c>
      <c r="B23" s="70"/>
      <c r="C23" s="70"/>
      <c r="D23" s="72"/>
      <c r="E23" s="145"/>
      <c r="F23" t="str">
        <f>IF(ISBLANK(E23)=FALSE(),DATEDIF(E23,Intern_Wettkampfdaten!$B$3,"Y"),"")</f>
        <v/>
      </c>
      <c r="G23" s="59"/>
      <c r="H23" s="60"/>
      <c r="I23" s="61"/>
      <c r="J23" s="60"/>
      <c r="K23" s="60"/>
      <c r="L23" s="60"/>
      <c r="M23" s="60"/>
      <c r="N23" s="61"/>
      <c r="O23" s="59"/>
      <c r="P23" s="69"/>
      <c r="Q23" s="64">
        <f>(IF($G23="ja",Intern_Wettkampfdaten!$B$25,0)+IF($I23&gt;0,Intern_Wettkampfdaten!$B$26,0)+IF($K23&gt;0,Intern_Wettkampfdaten!$B$27,0)-IF($L23="ja",Intern_Wettkampfdaten!$B$29,0)+IF($N23&gt;0,Intern_Wettkampfdaten!$B$28,0)-IF($O23="ja",Intern_Wettkampfdaten!$B$29,0))</f>
        <v>0</v>
      </c>
      <c r="R23" s="65"/>
      <c r="S23" s="66"/>
      <c r="T23" s="53" t="str">
        <f t="shared" si="0"/>
        <v/>
      </c>
      <c r="U23" s="67">
        <f>IF(G23="ja",Intern_Wettkampfdaten!$B$25,0)+IF(I23&gt;0,Intern_Wettkampfdaten!$B$26,0)+IF(K23&gt;0,Intern_Wettkampfdaten!$B$27,0)+IF(N23&gt;0,Intern_Wettkampfdaten!$B$28,0)+IF(O23="ja",Intern_Wettkampfdaten!$B$29,0)</f>
        <v>0</v>
      </c>
      <c r="V23" s="54">
        <f t="shared" si="1"/>
        <v>0</v>
      </c>
      <c r="W23" s="54"/>
      <c r="X23" s="54"/>
      <c r="Y23" s="54"/>
      <c r="Z23" s="54"/>
      <c r="AA23" s="54"/>
      <c r="AB23" s="54"/>
      <c r="AC23" s="54"/>
      <c r="AD23" s="54"/>
      <c r="AE23" s="54"/>
      <c r="AF23" s="54"/>
      <c r="AG23" s="54"/>
      <c r="AH23" s="54"/>
      <c r="AI23" s="54"/>
      <c r="AJ23" s="54"/>
      <c r="AK23" s="54"/>
      <c r="AL23" s="54"/>
      <c r="AM23" s="54"/>
      <c r="AN23" s="54"/>
      <c r="AO23" s="54"/>
      <c r="AP23" s="54"/>
      <c r="AQ23" s="54"/>
      <c r="AR23" s="54"/>
      <c r="AS23" s="54"/>
      <c r="AT23" s="54"/>
      <c r="AU23" s="54"/>
      <c r="AV23" s="54"/>
      <c r="AW23" s="54"/>
      <c r="AX23" s="54"/>
      <c r="AY23" s="54"/>
      <c r="AZ23" s="54"/>
      <c r="BA23" s="54"/>
      <c r="BB23" s="54"/>
      <c r="BC23" s="54"/>
      <c r="BD23" s="54"/>
      <c r="BE23" s="54"/>
      <c r="BF23" s="54"/>
      <c r="BG23" s="54"/>
      <c r="BH23" s="54"/>
      <c r="BI23" s="54"/>
      <c r="BJ23" s="54"/>
      <c r="BK23" s="54"/>
      <c r="BL23" s="54"/>
      <c r="BM23" s="54"/>
      <c r="BN23" s="54"/>
      <c r="BO23" s="54"/>
      <c r="BP23" s="54"/>
      <c r="BQ23" s="54"/>
      <c r="BR23" s="54"/>
      <c r="BS23" s="54"/>
      <c r="BT23" s="54"/>
      <c r="BU23" s="54"/>
      <c r="BV23" s="54"/>
      <c r="BW23" s="54"/>
      <c r="BX23" s="54"/>
      <c r="BY23" s="54"/>
      <c r="BZ23" s="54"/>
      <c r="CA23" s="54"/>
      <c r="CB23" s="54"/>
      <c r="CC23" s="54"/>
      <c r="CD23" s="54"/>
      <c r="CE23" s="54"/>
      <c r="CF23" s="54"/>
      <c r="CG23" s="54"/>
      <c r="CH23" s="54"/>
      <c r="CI23" s="54"/>
      <c r="CJ23" s="54"/>
      <c r="CK23" s="54"/>
      <c r="CL23" s="54"/>
      <c r="CM23" s="54"/>
      <c r="CN23" s="54"/>
      <c r="CO23" s="54"/>
      <c r="CP23" s="54"/>
      <c r="CQ23" s="54"/>
      <c r="CR23" s="54"/>
      <c r="CS23" s="54"/>
      <c r="CT23" s="54"/>
      <c r="CU23" s="54"/>
      <c r="CV23" s="54"/>
      <c r="CW23" s="54"/>
      <c r="CX23" s="54"/>
      <c r="CY23" s="54"/>
      <c r="CZ23" s="54"/>
      <c r="DA23" s="54"/>
      <c r="DB23" s="54"/>
      <c r="DC23" s="54"/>
      <c r="DD23" s="54"/>
      <c r="DE23" s="54"/>
      <c r="DF23" s="54"/>
      <c r="DG23" s="54"/>
      <c r="DH23" s="54"/>
      <c r="DI23" s="54"/>
      <c r="DJ23" s="54"/>
      <c r="DK23" s="54"/>
      <c r="DL23" s="54"/>
      <c r="DM23" s="54"/>
      <c r="DN23" s="54"/>
      <c r="DO23" s="54"/>
      <c r="DP23" s="54"/>
      <c r="DQ23" s="54"/>
      <c r="DR23" s="54"/>
      <c r="DS23" s="54"/>
      <c r="DT23" s="54"/>
      <c r="DU23" s="54"/>
      <c r="DV23" s="54"/>
      <c r="DW23" s="54"/>
      <c r="DX23" s="54"/>
      <c r="DY23" s="54"/>
      <c r="DZ23" s="54"/>
      <c r="EA23" s="54"/>
      <c r="EB23" s="54"/>
      <c r="EC23" s="54"/>
      <c r="ED23" s="54"/>
      <c r="EE23" s="54"/>
      <c r="EF23" s="54"/>
      <c r="EG23" s="54"/>
      <c r="EH23" s="54"/>
      <c r="EI23" s="54"/>
      <c r="EJ23" s="54"/>
      <c r="EK23" s="54"/>
      <c r="EL23" s="54"/>
      <c r="EM23" s="54"/>
      <c r="EN23" s="54"/>
      <c r="EO23" s="54"/>
      <c r="EP23" s="54"/>
      <c r="EQ23" s="54"/>
      <c r="ER23" s="54"/>
      <c r="ES23" s="54"/>
      <c r="ET23" s="54"/>
      <c r="EU23" s="54"/>
      <c r="EV23" s="54"/>
      <c r="EW23" s="54"/>
      <c r="EX23" s="54"/>
      <c r="EY23" s="54"/>
      <c r="EZ23" s="54"/>
      <c r="FA23" s="54"/>
      <c r="FB23" s="54"/>
      <c r="FC23" s="54"/>
      <c r="FD23" s="54"/>
      <c r="FE23" s="54"/>
      <c r="FF23" s="54"/>
      <c r="FG23" s="54"/>
      <c r="FH23" s="54"/>
      <c r="FI23" s="54"/>
      <c r="FJ23" s="54"/>
      <c r="FK23" s="54"/>
      <c r="FL23" s="54"/>
      <c r="FM23" s="54"/>
      <c r="FN23" s="54"/>
      <c r="FO23" s="54"/>
      <c r="FP23" s="54"/>
      <c r="FQ23" s="54"/>
      <c r="FR23" s="54"/>
      <c r="FS23" s="54"/>
      <c r="FT23" s="54"/>
      <c r="FU23" s="54"/>
      <c r="FV23" s="54"/>
      <c r="FW23" s="54"/>
      <c r="FX23" s="54"/>
      <c r="FY23" s="54"/>
      <c r="FZ23" s="54"/>
      <c r="GA23" s="54"/>
      <c r="GB23" s="54"/>
      <c r="GC23" s="54"/>
      <c r="GD23" s="54"/>
      <c r="GE23" s="54"/>
      <c r="GF23" s="54"/>
      <c r="GG23" s="54"/>
      <c r="GH23" s="54"/>
      <c r="GI23" s="54"/>
      <c r="GJ23" s="54"/>
      <c r="GK23" s="54"/>
      <c r="GL23" s="54"/>
      <c r="GM23" s="54"/>
      <c r="GN23" s="54"/>
      <c r="GO23" s="54"/>
      <c r="GP23" s="54"/>
      <c r="GQ23" s="54"/>
      <c r="GR23" s="54"/>
      <c r="GS23" s="54"/>
      <c r="GT23" s="54"/>
      <c r="GU23" s="54"/>
      <c r="GV23" s="54"/>
      <c r="GW23" s="54"/>
      <c r="GX23" s="54"/>
      <c r="GY23" s="54"/>
      <c r="GZ23" s="54"/>
      <c r="HA23" s="54"/>
      <c r="HB23" s="54"/>
      <c r="HC23" s="54"/>
      <c r="HD23" s="54"/>
      <c r="HE23" s="54"/>
      <c r="HF23" s="54"/>
      <c r="HG23" s="54"/>
      <c r="HH23" s="54"/>
      <c r="HI23" s="54"/>
      <c r="HJ23" s="54"/>
      <c r="HK23" s="54"/>
      <c r="HL23" s="54"/>
      <c r="HM23" s="54"/>
      <c r="HN23" s="54"/>
      <c r="HO23" s="54"/>
      <c r="HP23" s="54"/>
      <c r="HQ23" s="54"/>
      <c r="HR23" s="54"/>
      <c r="HS23" s="54"/>
      <c r="HT23" s="54"/>
      <c r="HU23" s="54"/>
      <c r="HV23" s="54"/>
      <c r="HW23" s="54"/>
      <c r="HX23" s="54"/>
      <c r="HY23" s="54"/>
      <c r="HZ23" s="54"/>
      <c r="IA23" s="54"/>
      <c r="IB23" s="54"/>
      <c r="IC23" s="54"/>
      <c r="ID23" s="54"/>
      <c r="IE23" s="54"/>
      <c r="IF23" s="54"/>
      <c r="IG23" s="54"/>
      <c r="IH23" s="54"/>
      <c r="II23" s="54"/>
      <c r="IJ23" s="54"/>
    </row>
    <row r="24" spans="1:244" ht="18" customHeight="1">
      <c r="A24" s="68" t="str">
        <f>IF(ISBLANK(B24)=FALSE(),COUNT(A$8:A23)+1,"")</f>
        <v/>
      </c>
      <c r="B24" s="70"/>
      <c r="C24" s="70"/>
      <c r="D24" s="72"/>
      <c r="E24" s="145"/>
      <c r="F24" t="str">
        <f>IF(ISBLANK(E24)=FALSE(),DATEDIF(E24,Intern_Wettkampfdaten!$B$3,"Y"),"")</f>
        <v/>
      </c>
      <c r="G24" s="59"/>
      <c r="H24" s="60"/>
      <c r="I24" s="61"/>
      <c r="J24" s="60"/>
      <c r="K24" s="60"/>
      <c r="L24" s="60"/>
      <c r="M24" s="60"/>
      <c r="N24" s="61"/>
      <c r="O24" s="59"/>
      <c r="P24" s="69"/>
      <c r="Q24" s="64">
        <f>(IF($G24="ja",Intern_Wettkampfdaten!$B$25,0)+IF($I24&gt;0,Intern_Wettkampfdaten!$B$26,0)+IF($K24&gt;0,Intern_Wettkampfdaten!$B$27,0)-IF($L24="ja",Intern_Wettkampfdaten!$B$29,0)+IF($N24&gt;0,Intern_Wettkampfdaten!$B$28,0)-IF($O24="ja",Intern_Wettkampfdaten!$B$29,0))</f>
        <v>0</v>
      </c>
      <c r="R24" s="65"/>
      <c r="S24" s="66"/>
      <c r="T24" s="53" t="str">
        <f t="shared" si="0"/>
        <v/>
      </c>
      <c r="U24" s="67">
        <f>IF(G24="ja",Intern_Wettkampfdaten!$B$25,0)+IF(I24&gt;0,Intern_Wettkampfdaten!$B$26,0)+IF(K24&gt;0,Intern_Wettkampfdaten!$B$27,0)+IF(N24&gt;0,Intern_Wettkampfdaten!$B$28,0)+IF(O24="ja",Intern_Wettkampfdaten!$B$29,0)</f>
        <v>0</v>
      </c>
      <c r="V24" s="54">
        <f t="shared" si="1"/>
        <v>0</v>
      </c>
      <c r="W24" s="54"/>
      <c r="X24" s="54"/>
      <c r="Y24" s="54"/>
      <c r="Z24" s="54"/>
      <c r="AA24" s="54"/>
      <c r="AB24" s="54"/>
      <c r="AC24" s="54"/>
      <c r="AD24" s="54"/>
      <c r="AE24" s="54"/>
      <c r="AF24" s="54"/>
      <c r="AG24" s="54"/>
      <c r="AH24" s="54"/>
      <c r="AI24" s="54"/>
      <c r="AJ24" s="54"/>
      <c r="AK24" s="54"/>
      <c r="AL24" s="54"/>
      <c r="AM24" s="54"/>
      <c r="AN24" s="54"/>
      <c r="AO24" s="54"/>
      <c r="AP24" s="54"/>
      <c r="AQ24" s="54"/>
      <c r="AR24" s="54"/>
      <c r="AS24" s="54"/>
      <c r="AT24" s="54"/>
      <c r="AU24" s="54"/>
      <c r="AV24" s="54"/>
      <c r="AW24" s="54"/>
      <c r="AX24" s="54"/>
      <c r="AY24" s="54"/>
      <c r="AZ24" s="54"/>
      <c r="BA24" s="54"/>
      <c r="BB24" s="54"/>
      <c r="BC24" s="54"/>
      <c r="BD24" s="54"/>
      <c r="BE24" s="54"/>
      <c r="BF24" s="54"/>
      <c r="BG24" s="54"/>
      <c r="BH24" s="54"/>
      <c r="BI24" s="54"/>
      <c r="BJ24" s="54"/>
      <c r="BK24" s="54"/>
      <c r="BL24" s="54"/>
      <c r="BM24" s="54"/>
      <c r="BN24" s="54"/>
      <c r="BO24" s="54"/>
      <c r="BP24" s="54"/>
      <c r="BQ24" s="54"/>
      <c r="BR24" s="54"/>
      <c r="BS24" s="54"/>
      <c r="BT24" s="54"/>
      <c r="BU24" s="54"/>
      <c r="BV24" s="54"/>
      <c r="BW24" s="54"/>
      <c r="BX24" s="54"/>
      <c r="BY24" s="54"/>
      <c r="BZ24" s="54"/>
      <c r="CA24" s="54"/>
      <c r="CB24" s="54"/>
      <c r="CC24" s="54"/>
      <c r="CD24" s="54"/>
      <c r="CE24" s="54"/>
      <c r="CF24" s="54"/>
      <c r="CG24" s="54"/>
      <c r="CH24" s="54"/>
      <c r="CI24" s="54"/>
      <c r="CJ24" s="54"/>
      <c r="CK24" s="54"/>
      <c r="CL24" s="54"/>
      <c r="CM24" s="54"/>
      <c r="CN24" s="54"/>
      <c r="CO24" s="54"/>
      <c r="CP24" s="54"/>
      <c r="CQ24" s="54"/>
      <c r="CR24" s="54"/>
      <c r="CS24" s="54"/>
      <c r="CT24" s="54"/>
      <c r="CU24" s="54"/>
      <c r="CV24" s="54"/>
      <c r="CW24" s="54"/>
      <c r="CX24" s="54"/>
      <c r="CY24" s="54"/>
      <c r="CZ24" s="54"/>
      <c r="DA24" s="54"/>
      <c r="DB24" s="54"/>
      <c r="DC24" s="54"/>
      <c r="DD24" s="54"/>
      <c r="DE24" s="54"/>
      <c r="DF24" s="54"/>
      <c r="DG24" s="54"/>
      <c r="DH24" s="54"/>
      <c r="DI24" s="54"/>
      <c r="DJ24" s="54"/>
      <c r="DK24" s="54"/>
      <c r="DL24" s="54"/>
      <c r="DM24" s="54"/>
      <c r="DN24" s="54"/>
      <c r="DO24" s="54"/>
      <c r="DP24" s="54"/>
      <c r="DQ24" s="54"/>
      <c r="DR24" s="54"/>
      <c r="DS24" s="54"/>
      <c r="DT24" s="54"/>
      <c r="DU24" s="54"/>
      <c r="DV24" s="54"/>
      <c r="DW24" s="54"/>
      <c r="DX24" s="54"/>
      <c r="DY24" s="54"/>
      <c r="DZ24" s="54"/>
      <c r="EA24" s="54"/>
      <c r="EB24" s="54"/>
      <c r="EC24" s="54"/>
      <c r="ED24" s="54"/>
      <c r="EE24" s="54"/>
      <c r="EF24" s="54"/>
      <c r="EG24" s="54"/>
      <c r="EH24" s="54"/>
      <c r="EI24" s="54"/>
      <c r="EJ24" s="54"/>
      <c r="EK24" s="54"/>
      <c r="EL24" s="54"/>
      <c r="EM24" s="54"/>
      <c r="EN24" s="54"/>
      <c r="EO24" s="54"/>
      <c r="EP24" s="54"/>
      <c r="EQ24" s="54"/>
      <c r="ER24" s="54"/>
      <c r="ES24" s="54"/>
      <c r="ET24" s="54"/>
      <c r="EU24" s="54"/>
      <c r="EV24" s="54"/>
      <c r="EW24" s="54"/>
      <c r="EX24" s="54"/>
      <c r="EY24" s="54"/>
      <c r="EZ24" s="54"/>
      <c r="FA24" s="54"/>
      <c r="FB24" s="54"/>
      <c r="FC24" s="54"/>
      <c r="FD24" s="54"/>
      <c r="FE24" s="54"/>
      <c r="FF24" s="54"/>
      <c r="FG24" s="54"/>
      <c r="FH24" s="54"/>
      <c r="FI24" s="54"/>
      <c r="FJ24" s="54"/>
      <c r="FK24" s="54"/>
      <c r="FL24" s="54"/>
      <c r="FM24" s="54"/>
      <c r="FN24" s="54"/>
      <c r="FO24" s="54"/>
      <c r="FP24" s="54"/>
      <c r="FQ24" s="54"/>
      <c r="FR24" s="54"/>
      <c r="FS24" s="54"/>
      <c r="FT24" s="54"/>
      <c r="FU24" s="54"/>
      <c r="FV24" s="54"/>
      <c r="FW24" s="54"/>
      <c r="FX24" s="54"/>
      <c r="FY24" s="54"/>
      <c r="FZ24" s="54"/>
      <c r="GA24" s="54"/>
      <c r="GB24" s="54"/>
      <c r="GC24" s="54"/>
      <c r="GD24" s="54"/>
      <c r="GE24" s="54"/>
      <c r="GF24" s="54"/>
      <c r="GG24" s="54"/>
      <c r="GH24" s="54"/>
      <c r="GI24" s="54"/>
      <c r="GJ24" s="54"/>
      <c r="GK24" s="54"/>
      <c r="GL24" s="54"/>
      <c r="GM24" s="54"/>
      <c r="GN24" s="54"/>
      <c r="GO24" s="54"/>
      <c r="GP24" s="54"/>
      <c r="GQ24" s="54"/>
      <c r="GR24" s="54"/>
      <c r="GS24" s="54"/>
      <c r="GT24" s="54"/>
      <c r="GU24" s="54"/>
      <c r="GV24" s="54"/>
      <c r="GW24" s="54"/>
      <c r="GX24" s="54"/>
      <c r="GY24" s="54"/>
      <c r="GZ24" s="54"/>
      <c r="HA24" s="54"/>
      <c r="HB24" s="54"/>
      <c r="HC24" s="54"/>
      <c r="HD24" s="54"/>
      <c r="HE24" s="54"/>
      <c r="HF24" s="54"/>
      <c r="HG24" s="54"/>
      <c r="HH24" s="54"/>
      <c r="HI24" s="54"/>
      <c r="HJ24" s="54"/>
      <c r="HK24" s="54"/>
      <c r="HL24" s="54"/>
      <c r="HM24" s="54"/>
      <c r="HN24" s="54"/>
      <c r="HO24" s="54"/>
      <c r="HP24" s="54"/>
      <c r="HQ24" s="54"/>
      <c r="HR24" s="54"/>
      <c r="HS24" s="54"/>
      <c r="HT24" s="54"/>
      <c r="HU24" s="54"/>
      <c r="HV24" s="54"/>
      <c r="HW24" s="54"/>
      <c r="HX24" s="54"/>
      <c r="HY24" s="54"/>
      <c r="HZ24" s="54"/>
      <c r="IA24" s="54"/>
      <c r="IB24" s="54"/>
      <c r="IC24" s="54"/>
      <c r="ID24" s="54"/>
      <c r="IE24" s="54"/>
      <c r="IF24" s="54"/>
      <c r="IG24" s="54"/>
      <c r="IH24" s="54"/>
      <c r="II24" s="54"/>
      <c r="IJ24" s="54"/>
    </row>
    <row r="25" spans="1:244" ht="18" customHeight="1">
      <c r="A25" s="68" t="str">
        <f>IF(ISBLANK(B25)=FALSE(),COUNT(A$8:A24)+1,"")</f>
        <v/>
      </c>
      <c r="B25" s="70"/>
      <c r="C25" s="70"/>
      <c r="D25" s="72"/>
      <c r="E25" s="145"/>
      <c r="F25" t="str">
        <f>IF(ISBLANK(E25)=FALSE(),DATEDIF(E25,Intern_Wettkampfdaten!$B$3,"Y"),"")</f>
        <v/>
      </c>
      <c r="G25" s="59"/>
      <c r="H25" s="60"/>
      <c r="I25" s="61"/>
      <c r="J25" s="60"/>
      <c r="K25" s="60"/>
      <c r="L25" s="60"/>
      <c r="M25" s="60"/>
      <c r="N25" s="61"/>
      <c r="O25" s="59"/>
      <c r="P25" s="69"/>
      <c r="Q25" s="64">
        <f>(IF($G25="ja",Intern_Wettkampfdaten!$B$25,0)+IF($I25&gt;0,Intern_Wettkampfdaten!$B$26,0)+IF($K25&gt;0,Intern_Wettkampfdaten!$B$27,0)-IF($L25="ja",Intern_Wettkampfdaten!$B$29,0)+IF($N25&gt;0,Intern_Wettkampfdaten!$B$28,0)-IF($O25="ja",Intern_Wettkampfdaten!$B$29,0))</f>
        <v>0</v>
      </c>
      <c r="R25" s="65"/>
      <c r="S25" s="66"/>
      <c r="T25" s="53" t="str">
        <f t="shared" si="0"/>
        <v/>
      </c>
      <c r="U25" s="67">
        <f>IF(G25="ja",Intern_Wettkampfdaten!$B$25,0)+IF(I25&gt;0,Intern_Wettkampfdaten!$B$26,0)+IF(K25&gt;0,Intern_Wettkampfdaten!$B$27,0)+IF(N25&gt;0,Intern_Wettkampfdaten!$B$28,0)+IF(O25="ja",Intern_Wettkampfdaten!$B$29,0)</f>
        <v>0</v>
      </c>
      <c r="V25" s="54">
        <f t="shared" si="1"/>
        <v>0</v>
      </c>
      <c r="W25" s="54"/>
      <c r="X25" s="54"/>
      <c r="Y25" s="54"/>
      <c r="Z25" s="54"/>
      <c r="AA25" s="54"/>
      <c r="AB25" s="54"/>
      <c r="AC25" s="54"/>
      <c r="AD25" s="54"/>
      <c r="AE25" s="54"/>
      <c r="AF25" s="54"/>
      <c r="AG25" s="54"/>
      <c r="AH25" s="54"/>
      <c r="AI25" s="54"/>
      <c r="AJ25" s="54"/>
      <c r="AK25" s="54"/>
      <c r="AL25" s="54"/>
      <c r="AM25" s="54"/>
      <c r="AN25" s="54"/>
      <c r="AO25" s="54"/>
      <c r="AP25" s="54"/>
      <c r="AQ25" s="54"/>
      <c r="AR25" s="54"/>
      <c r="AS25" s="54"/>
      <c r="AT25" s="54"/>
      <c r="AU25" s="54"/>
      <c r="AV25" s="54"/>
      <c r="AW25" s="54"/>
      <c r="AX25" s="54"/>
      <c r="AY25" s="54"/>
      <c r="AZ25" s="54"/>
      <c r="BA25" s="54"/>
      <c r="BB25" s="54"/>
      <c r="BC25" s="54"/>
      <c r="BD25" s="54"/>
      <c r="BE25" s="54"/>
      <c r="BF25" s="54"/>
      <c r="BG25" s="54"/>
      <c r="BH25" s="54"/>
      <c r="BI25" s="54"/>
      <c r="BJ25" s="54"/>
      <c r="BK25" s="54"/>
      <c r="BL25" s="54"/>
      <c r="BM25" s="54"/>
      <c r="BN25" s="54"/>
      <c r="BO25" s="54"/>
      <c r="BP25" s="54"/>
      <c r="BQ25" s="54"/>
      <c r="BR25" s="54"/>
      <c r="BS25" s="54"/>
      <c r="BT25" s="54"/>
      <c r="BU25" s="54"/>
      <c r="BV25" s="54"/>
      <c r="BW25" s="54"/>
      <c r="BX25" s="54"/>
      <c r="BY25" s="54"/>
      <c r="BZ25" s="54"/>
      <c r="CA25" s="54"/>
      <c r="CB25" s="54"/>
      <c r="CC25" s="54"/>
      <c r="CD25" s="54"/>
      <c r="CE25" s="54"/>
      <c r="CF25" s="54"/>
      <c r="CG25" s="54"/>
      <c r="CH25" s="54"/>
      <c r="CI25" s="54"/>
      <c r="CJ25" s="54"/>
      <c r="CK25" s="54"/>
      <c r="CL25" s="54"/>
      <c r="CM25" s="54"/>
      <c r="CN25" s="54"/>
      <c r="CO25" s="54"/>
      <c r="CP25" s="54"/>
      <c r="CQ25" s="54"/>
      <c r="CR25" s="54"/>
      <c r="CS25" s="54"/>
      <c r="CT25" s="54"/>
      <c r="CU25" s="54"/>
      <c r="CV25" s="54"/>
      <c r="CW25" s="54"/>
      <c r="CX25" s="54"/>
      <c r="CY25" s="54"/>
      <c r="CZ25" s="54"/>
      <c r="DA25" s="54"/>
      <c r="DB25" s="54"/>
      <c r="DC25" s="54"/>
      <c r="DD25" s="54"/>
      <c r="DE25" s="54"/>
      <c r="DF25" s="54"/>
      <c r="DG25" s="54"/>
      <c r="DH25" s="54"/>
      <c r="DI25" s="54"/>
      <c r="DJ25" s="54"/>
      <c r="DK25" s="54"/>
      <c r="DL25" s="54"/>
      <c r="DM25" s="54"/>
      <c r="DN25" s="54"/>
      <c r="DO25" s="54"/>
      <c r="DP25" s="54"/>
      <c r="DQ25" s="54"/>
      <c r="DR25" s="54"/>
      <c r="DS25" s="54"/>
      <c r="DT25" s="54"/>
      <c r="DU25" s="54"/>
      <c r="DV25" s="54"/>
      <c r="DW25" s="54"/>
      <c r="DX25" s="54"/>
      <c r="DY25" s="54"/>
      <c r="DZ25" s="54"/>
      <c r="EA25" s="54"/>
      <c r="EB25" s="54"/>
      <c r="EC25" s="54"/>
      <c r="ED25" s="54"/>
      <c r="EE25" s="54"/>
      <c r="EF25" s="54"/>
      <c r="EG25" s="54"/>
      <c r="EH25" s="54"/>
      <c r="EI25" s="54"/>
      <c r="EJ25" s="54"/>
      <c r="EK25" s="54"/>
      <c r="EL25" s="54"/>
      <c r="EM25" s="54"/>
      <c r="EN25" s="54"/>
      <c r="EO25" s="54"/>
      <c r="EP25" s="54"/>
      <c r="EQ25" s="54"/>
      <c r="ER25" s="54"/>
      <c r="ES25" s="54"/>
      <c r="ET25" s="54"/>
      <c r="EU25" s="54"/>
      <c r="EV25" s="54"/>
      <c r="EW25" s="54"/>
      <c r="EX25" s="54"/>
      <c r="EY25" s="54"/>
      <c r="EZ25" s="54"/>
      <c r="FA25" s="54"/>
      <c r="FB25" s="54"/>
      <c r="FC25" s="54"/>
      <c r="FD25" s="54"/>
      <c r="FE25" s="54"/>
      <c r="FF25" s="54"/>
      <c r="FG25" s="54"/>
      <c r="FH25" s="54"/>
      <c r="FI25" s="54"/>
      <c r="FJ25" s="54"/>
      <c r="FK25" s="54"/>
      <c r="FL25" s="54"/>
      <c r="FM25" s="54"/>
      <c r="FN25" s="54"/>
      <c r="FO25" s="54"/>
      <c r="FP25" s="54"/>
      <c r="FQ25" s="54"/>
      <c r="FR25" s="54"/>
      <c r="FS25" s="54"/>
      <c r="FT25" s="54"/>
      <c r="FU25" s="54"/>
      <c r="FV25" s="54"/>
      <c r="FW25" s="54"/>
      <c r="FX25" s="54"/>
      <c r="FY25" s="54"/>
      <c r="FZ25" s="54"/>
      <c r="GA25" s="54"/>
      <c r="GB25" s="54"/>
      <c r="GC25" s="54"/>
      <c r="GD25" s="54"/>
      <c r="GE25" s="54"/>
      <c r="GF25" s="54"/>
      <c r="GG25" s="54"/>
      <c r="GH25" s="54"/>
      <c r="GI25" s="54"/>
      <c r="GJ25" s="54"/>
      <c r="GK25" s="54"/>
      <c r="GL25" s="54"/>
      <c r="GM25" s="54"/>
      <c r="GN25" s="54"/>
      <c r="GO25" s="54"/>
      <c r="GP25" s="54"/>
      <c r="GQ25" s="54"/>
      <c r="GR25" s="54"/>
      <c r="GS25" s="54"/>
      <c r="GT25" s="54"/>
      <c r="GU25" s="54"/>
      <c r="GV25" s="54"/>
      <c r="GW25" s="54"/>
      <c r="GX25" s="54"/>
      <c r="GY25" s="54"/>
      <c r="GZ25" s="54"/>
      <c r="HA25" s="54"/>
      <c r="HB25" s="54"/>
      <c r="HC25" s="54"/>
      <c r="HD25" s="54"/>
      <c r="HE25" s="54"/>
      <c r="HF25" s="54"/>
      <c r="HG25" s="54"/>
      <c r="HH25" s="54"/>
      <c r="HI25" s="54"/>
      <c r="HJ25" s="54"/>
      <c r="HK25" s="54"/>
      <c r="HL25" s="54"/>
      <c r="HM25" s="54"/>
      <c r="HN25" s="54"/>
      <c r="HO25" s="54"/>
      <c r="HP25" s="54"/>
      <c r="HQ25" s="54"/>
      <c r="HR25" s="54"/>
      <c r="HS25" s="54"/>
      <c r="HT25" s="54"/>
      <c r="HU25" s="54"/>
      <c r="HV25" s="54"/>
      <c r="HW25" s="54"/>
      <c r="HX25" s="54"/>
      <c r="HY25" s="54"/>
      <c r="HZ25" s="54"/>
      <c r="IA25" s="54"/>
      <c r="IB25" s="54"/>
      <c r="IC25" s="54"/>
      <c r="ID25" s="54"/>
      <c r="IE25" s="54"/>
      <c r="IF25" s="54"/>
      <c r="IG25" s="54"/>
      <c r="IH25" s="54"/>
      <c r="II25" s="54"/>
      <c r="IJ25" s="54"/>
    </row>
    <row r="26" spans="1:244" ht="18" customHeight="1">
      <c r="A26" s="68" t="str">
        <f>IF(ISBLANK(B26)=FALSE(),COUNT(A$8:A25)+1,"")</f>
        <v/>
      </c>
      <c r="B26" s="70"/>
      <c r="C26" s="70"/>
      <c r="D26" s="72"/>
      <c r="E26" s="145"/>
      <c r="F26" t="str">
        <f>IF(ISBLANK(E26)=FALSE(),DATEDIF(E26,Intern_Wettkampfdaten!$B$3,"Y"),"")</f>
        <v/>
      </c>
      <c r="G26" s="59"/>
      <c r="H26" s="60"/>
      <c r="I26" s="61"/>
      <c r="J26" s="60"/>
      <c r="K26" s="60"/>
      <c r="L26" s="60"/>
      <c r="M26" s="60"/>
      <c r="N26" s="61"/>
      <c r="O26" s="59"/>
      <c r="P26" s="69"/>
      <c r="Q26" s="64">
        <f>(IF($G26="ja",Intern_Wettkampfdaten!$B$25,0)+IF($I26&gt;0,Intern_Wettkampfdaten!$B$26,0)+IF($K26&gt;0,Intern_Wettkampfdaten!$B$27,0)-IF($L26="ja",Intern_Wettkampfdaten!$B$29,0)+IF($N26&gt;0,Intern_Wettkampfdaten!$B$28,0)-IF($O26="ja",Intern_Wettkampfdaten!$B$29,0))</f>
        <v>0</v>
      </c>
      <c r="R26" s="65"/>
      <c r="S26" s="66"/>
      <c r="T26" s="53" t="str">
        <f t="shared" si="0"/>
        <v/>
      </c>
      <c r="U26" s="67">
        <f>IF(G26="ja",Intern_Wettkampfdaten!$B$25,0)+IF(I26&gt;0,Intern_Wettkampfdaten!$B$26,0)+IF(K26&gt;0,Intern_Wettkampfdaten!$B$27,0)+IF(N26&gt;0,Intern_Wettkampfdaten!$B$28,0)+IF(O26="ja",Intern_Wettkampfdaten!$B$29,0)</f>
        <v>0</v>
      </c>
      <c r="V26" s="54">
        <f t="shared" si="1"/>
        <v>0</v>
      </c>
      <c r="W26" s="54"/>
      <c r="X26" s="54"/>
      <c r="Y26" s="54"/>
      <c r="Z26" s="54"/>
      <c r="AA26" s="54"/>
      <c r="AB26" s="54"/>
      <c r="AC26" s="54"/>
      <c r="AD26" s="54"/>
      <c r="AE26" s="54"/>
      <c r="AF26" s="54"/>
      <c r="AG26" s="54"/>
      <c r="AH26" s="54"/>
      <c r="AI26" s="54"/>
      <c r="AJ26" s="54"/>
      <c r="AK26" s="54"/>
      <c r="AL26" s="54"/>
      <c r="AM26" s="54"/>
      <c r="AN26" s="54"/>
      <c r="AO26" s="54"/>
      <c r="AP26" s="54"/>
      <c r="AQ26" s="54"/>
      <c r="AR26" s="54"/>
      <c r="AS26" s="54"/>
      <c r="AT26" s="54"/>
      <c r="AU26" s="54"/>
      <c r="AV26" s="54"/>
      <c r="AW26" s="54"/>
      <c r="AX26" s="54"/>
      <c r="AY26" s="54"/>
      <c r="AZ26" s="54"/>
      <c r="BA26" s="54"/>
      <c r="BB26" s="54"/>
      <c r="BC26" s="54"/>
      <c r="BD26" s="54"/>
      <c r="BE26" s="54"/>
      <c r="BF26" s="54"/>
      <c r="BG26" s="54"/>
      <c r="BH26" s="54"/>
      <c r="BI26" s="54"/>
      <c r="BJ26" s="54"/>
      <c r="BK26" s="54"/>
      <c r="BL26" s="54"/>
      <c r="BM26" s="54"/>
      <c r="BN26" s="54"/>
      <c r="BO26" s="54"/>
      <c r="BP26" s="54"/>
      <c r="BQ26" s="54"/>
      <c r="BR26" s="54"/>
      <c r="BS26" s="54"/>
      <c r="BT26" s="54"/>
      <c r="BU26" s="54"/>
      <c r="BV26" s="54"/>
      <c r="BW26" s="54"/>
      <c r="BX26" s="54"/>
      <c r="BY26" s="54"/>
      <c r="BZ26" s="54"/>
      <c r="CA26" s="54"/>
      <c r="CB26" s="54"/>
      <c r="CC26" s="54"/>
      <c r="CD26" s="54"/>
      <c r="CE26" s="54"/>
      <c r="CF26" s="54"/>
      <c r="CG26" s="54"/>
      <c r="CH26" s="54"/>
      <c r="CI26" s="54"/>
      <c r="CJ26" s="54"/>
      <c r="CK26" s="54"/>
      <c r="CL26" s="54"/>
      <c r="CM26" s="54"/>
      <c r="CN26" s="54"/>
      <c r="CO26" s="54"/>
      <c r="CP26" s="54"/>
      <c r="CQ26" s="54"/>
      <c r="CR26" s="54"/>
      <c r="CS26" s="54"/>
      <c r="CT26" s="54"/>
      <c r="CU26" s="54"/>
      <c r="CV26" s="54"/>
      <c r="CW26" s="54"/>
      <c r="CX26" s="54"/>
      <c r="CY26" s="54"/>
      <c r="CZ26" s="54"/>
      <c r="DA26" s="54"/>
      <c r="DB26" s="54"/>
      <c r="DC26" s="54"/>
      <c r="DD26" s="54"/>
      <c r="DE26" s="54"/>
      <c r="DF26" s="54"/>
      <c r="DG26" s="54"/>
      <c r="DH26" s="54"/>
      <c r="DI26" s="54"/>
      <c r="DJ26" s="54"/>
      <c r="DK26" s="54"/>
      <c r="DL26" s="54"/>
      <c r="DM26" s="54"/>
      <c r="DN26" s="54"/>
      <c r="DO26" s="54"/>
      <c r="DP26" s="54"/>
      <c r="DQ26" s="54"/>
      <c r="DR26" s="54"/>
      <c r="DS26" s="54"/>
      <c r="DT26" s="54"/>
      <c r="DU26" s="54"/>
      <c r="DV26" s="54"/>
      <c r="DW26" s="54"/>
      <c r="DX26" s="54"/>
      <c r="DY26" s="54"/>
      <c r="DZ26" s="54"/>
      <c r="EA26" s="54"/>
      <c r="EB26" s="54"/>
      <c r="EC26" s="54"/>
      <c r="ED26" s="54"/>
      <c r="EE26" s="54"/>
      <c r="EF26" s="54"/>
      <c r="EG26" s="54"/>
      <c r="EH26" s="54"/>
      <c r="EI26" s="54"/>
      <c r="EJ26" s="54"/>
      <c r="EK26" s="54"/>
      <c r="EL26" s="54"/>
      <c r="EM26" s="54"/>
      <c r="EN26" s="54"/>
      <c r="EO26" s="54"/>
      <c r="EP26" s="54"/>
      <c r="EQ26" s="54"/>
      <c r="ER26" s="54"/>
      <c r="ES26" s="54"/>
      <c r="ET26" s="54"/>
      <c r="EU26" s="54"/>
      <c r="EV26" s="54"/>
      <c r="EW26" s="54"/>
      <c r="EX26" s="54"/>
      <c r="EY26" s="54"/>
      <c r="EZ26" s="54"/>
      <c r="FA26" s="54"/>
      <c r="FB26" s="54"/>
      <c r="FC26" s="54"/>
      <c r="FD26" s="54"/>
      <c r="FE26" s="54"/>
      <c r="FF26" s="54"/>
      <c r="FG26" s="54"/>
      <c r="FH26" s="54"/>
      <c r="FI26" s="54"/>
      <c r="FJ26" s="54"/>
      <c r="FK26" s="54"/>
      <c r="FL26" s="54"/>
      <c r="FM26" s="54"/>
      <c r="FN26" s="54"/>
      <c r="FO26" s="54"/>
      <c r="FP26" s="54"/>
      <c r="FQ26" s="54"/>
      <c r="FR26" s="54"/>
      <c r="FS26" s="54"/>
      <c r="FT26" s="54"/>
      <c r="FU26" s="54"/>
      <c r="FV26" s="54"/>
      <c r="FW26" s="54"/>
      <c r="FX26" s="54"/>
      <c r="FY26" s="54"/>
      <c r="FZ26" s="54"/>
      <c r="GA26" s="54"/>
      <c r="GB26" s="54"/>
      <c r="GC26" s="54"/>
      <c r="GD26" s="54"/>
      <c r="GE26" s="54"/>
      <c r="GF26" s="54"/>
      <c r="GG26" s="54"/>
      <c r="GH26" s="54"/>
      <c r="GI26" s="54"/>
      <c r="GJ26" s="54"/>
      <c r="GK26" s="54"/>
      <c r="GL26" s="54"/>
      <c r="GM26" s="54"/>
      <c r="GN26" s="54"/>
      <c r="GO26" s="54"/>
      <c r="GP26" s="54"/>
      <c r="GQ26" s="54"/>
      <c r="GR26" s="54"/>
      <c r="GS26" s="54"/>
      <c r="GT26" s="54"/>
      <c r="GU26" s="54"/>
      <c r="GV26" s="54"/>
      <c r="GW26" s="54"/>
      <c r="GX26" s="54"/>
      <c r="GY26" s="54"/>
      <c r="GZ26" s="54"/>
      <c r="HA26" s="54"/>
      <c r="HB26" s="54"/>
      <c r="HC26" s="54"/>
      <c r="HD26" s="54"/>
      <c r="HE26" s="54"/>
      <c r="HF26" s="54"/>
      <c r="HG26" s="54"/>
      <c r="HH26" s="54"/>
      <c r="HI26" s="54"/>
      <c r="HJ26" s="54"/>
      <c r="HK26" s="54"/>
      <c r="HL26" s="54"/>
      <c r="HM26" s="54"/>
      <c r="HN26" s="54"/>
      <c r="HO26" s="54"/>
      <c r="HP26" s="54"/>
      <c r="HQ26" s="54"/>
      <c r="HR26" s="54"/>
      <c r="HS26" s="54"/>
      <c r="HT26" s="54"/>
      <c r="HU26" s="54"/>
      <c r="HV26" s="54"/>
      <c r="HW26" s="54"/>
      <c r="HX26" s="54"/>
      <c r="HY26" s="54"/>
      <c r="HZ26" s="54"/>
      <c r="IA26" s="54"/>
      <c r="IB26" s="54"/>
      <c r="IC26" s="54"/>
      <c r="ID26" s="54"/>
      <c r="IE26" s="54"/>
      <c r="IF26" s="54"/>
      <c r="IG26" s="54"/>
      <c r="IH26" s="54"/>
      <c r="II26" s="54"/>
      <c r="IJ26" s="54"/>
    </row>
    <row r="27" spans="1:244" ht="18" customHeight="1">
      <c r="A27" s="68" t="str">
        <f>IF(ISBLANK(B27)=FALSE(),COUNT(A$8:A26)+1,"")</f>
        <v/>
      </c>
      <c r="B27" s="70"/>
      <c r="C27" s="70"/>
      <c r="D27" s="72"/>
      <c r="E27" s="145"/>
      <c r="F27" t="str">
        <f>IF(ISBLANK(E27)=FALSE(),DATEDIF(E27,Intern_Wettkampfdaten!$B$3,"Y"),"")</f>
        <v/>
      </c>
      <c r="G27" s="59"/>
      <c r="H27" s="60"/>
      <c r="I27" s="61"/>
      <c r="J27" s="60"/>
      <c r="K27" s="60"/>
      <c r="L27" s="60"/>
      <c r="M27" s="60"/>
      <c r="N27" s="61"/>
      <c r="O27" s="59"/>
      <c r="P27" s="69"/>
      <c r="Q27" s="64">
        <f>(IF($G27="ja",Intern_Wettkampfdaten!$B$25,0)+IF($I27&gt;0,Intern_Wettkampfdaten!$B$26,0)+IF($K27&gt;0,Intern_Wettkampfdaten!$B$27,0)-IF($L27="ja",Intern_Wettkampfdaten!$B$29,0)+IF($N27&gt;0,Intern_Wettkampfdaten!$B$28,0)-IF($O27="ja",Intern_Wettkampfdaten!$B$29,0))</f>
        <v>0</v>
      </c>
      <c r="R27" s="65"/>
      <c r="S27" s="66"/>
      <c r="T27" s="53" t="str">
        <f t="shared" si="0"/>
        <v/>
      </c>
      <c r="U27" s="67">
        <f>IF(G27="ja",Intern_Wettkampfdaten!$B$25,0)+IF(I27&gt;0,Intern_Wettkampfdaten!$B$26,0)+IF(K27&gt;0,Intern_Wettkampfdaten!$B$27,0)+IF(N27&gt;0,Intern_Wettkampfdaten!$B$28,0)+IF(O27="ja",Intern_Wettkampfdaten!$B$29,0)</f>
        <v>0</v>
      </c>
      <c r="V27" s="54">
        <f t="shared" si="1"/>
        <v>0</v>
      </c>
      <c r="W27" s="54"/>
      <c r="X27" s="54"/>
      <c r="Y27" s="54"/>
      <c r="Z27" s="54"/>
      <c r="AA27" s="54"/>
      <c r="AB27" s="54"/>
      <c r="AC27" s="54"/>
      <c r="AD27" s="54"/>
      <c r="AE27" s="54"/>
      <c r="AF27" s="54"/>
      <c r="AG27" s="54"/>
      <c r="AH27" s="54"/>
      <c r="AI27" s="54"/>
      <c r="AJ27" s="54"/>
      <c r="AK27" s="54"/>
      <c r="AL27" s="54"/>
      <c r="AM27" s="54"/>
      <c r="AN27" s="54"/>
      <c r="AO27" s="54"/>
      <c r="AP27" s="54"/>
      <c r="AQ27" s="54"/>
      <c r="AR27" s="54"/>
      <c r="AS27" s="54"/>
      <c r="AT27" s="54"/>
      <c r="AU27" s="54"/>
      <c r="AV27" s="54"/>
      <c r="AW27" s="54"/>
      <c r="AX27" s="54"/>
      <c r="AY27" s="54"/>
      <c r="AZ27" s="54"/>
      <c r="BA27" s="54"/>
      <c r="BB27" s="54"/>
      <c r="BC27" s="54"/>
      <c r="BD27" s="54"/>
      <c r="BE27" s="54"/>
      <c r="BF27" s="54"/>
      <c r="BG27" s="54"/>
      <c r="BH27" s="54"/>
      <c r="BI27" s="54"/>
      <c r="BJ27" s="54"/>
      <c r="BK27" s="54"/>
      <c r="BL27" s="54"/>
      <c r="BM27" s="54"/>
      <c r="BN27" s="54"/>
      <c r="BO27" s="54"/>
      <c r="BP27" s="54"/>
      <c r="BQ27" s="54"/>
      <c r="BR27" s="54"/>
      <c r="BS27" s="54"/>
      <c r="BT27" s="54"/>
      <c r="BU27" s="54"/>
      <c r="BV27" s="54"/>
      <c r="BW27" s="54"/>
      <c r="BX27" s="54"/>
      <c r="BY27" s="54"/>
      <c r="BZ27" s="54"/>
      <c r="CA27" s="54"/>
      <c r="CB27" s="54"/>
      <c r="CC27" s="54"/>
      <c r="CD27" s="54"/>
      <c r="CE27" s="54"/>
      <c r="CF27" s="54"/>
      <c r="CG27" s="54"/>
      <c r="CH27" s="54"/>
      <c r="CI27" s="54"/>
      <c r="CJ27" s="54"/>
      <c r="CK27" s="54"/>
      <c r="CL27" s="54"/>
      <c r="CM27" s="54"/>
      <c r="CN27" s="54"/>
      <c r="CO27" s="54"/>
      <c r="CP27" s="54"/>
      <c r="CQ27" s="54"/>
      <c r="CR27" s="54"/>
      <c r="CS27" s="54"/>
      <c r="CT27" s="54"/>
      <c r="CU27" s="54"/>
      <c r="CV27" s="54"/>
      <c r="CW27" s="54"/>
      <c r="CX27" s="54"/>
      <c r="CY27" s="54"/>
      <c r="CZ27" s="54"/>
      <c r="DA27" s="54"/>
      <c r="DB27" s="54"/>
      <c r="DC27" s="54"/>
      <c r="DD27" s="54"/>
      <c r="DE27" s="54"/>
      <c r="DF27" s="54"/>
      <c r="DG27" s="54"/>
      <c r="DH27" s="54"/>
      <c r="DI27" s="54"/>
      <c r="DJ27" s="54"/>
      <c r="DK27" s="54"/>
      <c r="DL27" s="54"/>
      <c r="DM27" s="54"/>
      <c r="DN27" s="54"/>
      <c r="DO27" s="54"/>
      <c r="DP27" s="54"/>
      <c r="DQ27" s="54"/>
      <c r="DR27" s="54"/>
      <c r="DS27" s="54"/>
      <c r="DT27" s="54"/>
      <c r="DU27" s="54"/>
      <c r="DV27" s="54"/>
      <c r="DW27" s="54"/>
      <c r="DX27" s="54"/>
      <c r="DY27" s="54"/>
      <c r="DZ27" s="54"/>
      <c r="EA27" s="54"/>
      <c r="EB27" s="54"/>
      <c r="EC27" s="54"/>
      <c r="ED27" s="54"/>
      <c r="EE27" s="54"/>
      <c r="EF27" s="54"/>
      <c r="EG27" s="54"/>
      <c r="EH27" s="54"/>
      <c r="EI27" s="54"/>
      <c r="EJ27" s="54"/>
      <c r="EK27" s="54"/>
      <c r="EL27" s="54"/>
      <c r="EM27" s="54"/>
      <c r="EN27" s="54"/>
      <c r="EO27" s="54"/>
      <c r="EP27" s="54"/>
      <c r="EQ27" s="54"/>
      <c r="ER27" s="54"/>
      <c r="ES27" s="54"/>
      <c r="ET27" s="54"/>
      <c r="EU27" s="54"/>
      <c r="EV27" s="54"/>
      <c r="EW27" s="54"/>
      <c r="EX27" s="54"/>
      <c r="EY27" s="54"/>
      <c r="EZ27" s="54"/>
      <c r="FA27" s="54"/>
      <c r="FB27" s="54"/>
      <c r="FC27" s="54"/>
      <c r="FD27" s="54"/>
      <c r="FE27" s="54"/>
      <c r="FF27" s="54"/>
      <c r="FG27" s="54"/>
      <c r="FH27" s="54"/>
      <c r="FI27" s="54"/>
      <c r="FJ27" s="54"/>
      <c r="FK27" s="54"/>
      <c r="FL27" s="54"/>
      <c r="FM27" s="54"/>
      <c r="FN27" s="54"/>
      <c r="FO27" s="54"/>
      <c r="FP27" s="54"/>
      <c r="FQ27" s="54"/>
      <c r="FR27" s="54"/>
      <c r="FS27" s="54"/>
      <c r="FT27" s="54"/>
      <c r="FU27" s="54"/>
      <c r="FV27" s="54"/>
      <c r="FW27" s="54"/>
      <c r="FX27" s="54"/>
      <c r="FY27" s="54"/>
      <c r="FZ27" s="54"/>
      <c r="GA27" s="54"/>
      <c r="GB27" s="54"/>
      <c r="GC27" s="54"/>
      <c r="GD27" s="54"/>
      <c r="GE27" s="54"/>
      <c r="GF27" s="54"/>
      <c r="GG27" s="54"/>
      <c r="GH27" s="54"/>
      <c r="GI27" s="54"/>
      <c r="GJ27" s="54"/>
      <c r="GK27" s="54"/>
      <c r="GL27" s="54"/>
      <c r="GM27" s="54"/>
      <c r="GN27" s="54"/>
      <c r="GO27" s="54"/>
      <c r="GP27" s="54"/>
      <c r="GQ27" s="54"/>
      <c r="GR27" s="54"/>
      <c r="GS27" s="54"/>
      <c r="GT27" s="54"/>
      <c r="GU27" s="54"/>
      <c r="GV27" s="54"/>
      <c r="GW27" s="54"/>
      <c r="GX27" s="54"/>
      <c r="GY27" s="54"/>
      <c r="GZ27" s="54"/>
      <c r="HA27" s="54"/>
      <c r="HB27" s="54"/>
      <c r="HC27" s="54"/>
      <c r="HD27" s="54"/>
      <c r="HE27" s="54"/>
      <c r="HF27" s="54"/>
      <c r="HG27" s="54"/>
      <c r="HH27" s="54"/>
      <c r="HI27" s="54"/>
      <c r="HJ27" s="54"/>
      <c r="HK27" s="54"/>
      <c r="HL27" s="54"/>
      <c r="HM27" s="54"/>
      <c r="HN27" s="54"/>
      <c r="HO27" s="54"/>
      <c r="HP27" s="54"/>
      <c r="HQ27" s="54"/>
      <c r="HR27" s="54"/>
      <c r="HS27" s="54"/>
      <c r="HT27" s="54"/>
      <c r="HU27" s="54"/>
      <c r="HV27" s="54"/>
      <c r="HW27" s="54"/>
      <c r="HX27" s="54"/>
      <c r="HY27" s="54"/>
      <c r="HZ27" s="54"/>
      <c r="IA27" s="54"/>
      <c r="IB27" s="54"/>
      <c r="IC27" s="54"/>
      <c r="ID27" s="54"/>
      <c r="IE27" s="54"/>
      <c r="IF27" s="54"/>
      <c r="IG27" s="54"/>
      <c r="IH27" s="54"/>
      <c r="II27" s="54"/>
      <c r="IJ27" s="54"/>
    </row>
    <row r="28" spans="1:244" ht="18" customHeight="1">
      <c r="A28" s="68" t="str">
        <f>IF(ISBLANK(B28)=FALSE(),COUNT(A$8:A27)+1,"")</f>
        <v/>
      </c>
      <c r="B28" s="70"/>
      <c r="C28" s="70"/>
      <c r="D28" s="72"/>
      <c r="E28" s="145"/>
      <c r="F28" t="str">
        <f>IF(ISBLANK(E28)=FALSE(),DATEDIF(E28,Intern_Wettkampfdaten!$B$3,"Y"),"")</f>
        <v/>
      </c>
      <c r="G28" s="59"/>
      <c r="H28" s="60"/>
      <c r="I28" s="61"/>
      <c r="J28" s="60"/>
      <c r="K28" s="60"/>
      <c r="L28" s="60"/>
      <c r="M28" s="60"/>
      <c r="N28" s="61"/>
      <c r="O28" s="59"/>
      <c r="P28" s="69"/>
      <c r="Q28" s="64">
        <f>(IF($G28="ja",Intern_Wettkampfdaten!$B$25,0)+IF($I28&gt;0,Intern_Wettkampfdaten!$B$26,0)+IF($K28&gt;0,Intern_Wettkampfdaten!$B$27,0)-IF($L28="ja",Intern_Wettkampfdaten!$B$29,0)+IF($N28&gt;0,Intern_Wettkampfdaten!$B$28,0)-IF($O28="ja",Intern_Wettkampfdaten!$B$29,0))</f>
        <v>0</v>
      </c>
      <c r="R28" s="65"/>
      <c r="S28" s="66"/>
      <c r="T28" s="53" t="str">
        <f t="shared" si="0"/>
        <v/>
      </c>
      <c r="U28" s="67">
        <f>IF(G28="ja",Intern_Wettkampfdaten!$B$25,0)+IF(I28&gt;0,Intern_Wettkampfdaten!$B$26,0)+IF(K28&gt;0,Intern_Wettkampfdaten!$B$27,0)+IF(N28&gt;0,Intern_Wettkampfdaten!$B$28,0)+IF(O28="ja",Intern_Wettkampfdaten!$B$29,0)</f>
        <v>0</v>
      </c>
      <c r="V28" s="54">
        <f t="shared" si="1"/>
        <v>0</v>
      </c>
      <c r="W28" s="54"/>
      <c r="X28" s="54"/>
      <c r="Y28" s="54"/>
      <c r="Z28" s="54"/>
      <c r="AA28" s="54"/>
      <c r="AB28" s="54"/>
      <c r="AC28" s="54"/>
      <c r="AD28" s="54"/>
      <c r="AE28" s="54"/>
      <c r="AF28" s="54"/>
      <c r="AG28" s="54"/>
      <c r="AH28" s="54"/>
      <c r="AI28" s="54"/>
      <c r="AJ28" s="54"/>
      <c r="AK28" s="54"/>
      <c r="AL28" s="54"/>
      <c r="AM28" s="54"/>
      <c r="AN28" s="54"/>
      <c r="AO28" s="54"/>
      <c r="AP28" s="54"/>
      <c r="AQ28" s="54"/>
      <c r="AR28" s="54"/>
      <c r="AS28" s="54"/>
      <c r="AT28" s="54"/>
      <c r="AU28" s="54"/>
      <c r="AV28" s="54"/>
      <c r="AW28" s="54"/>
      <c r="AX28" s="54"/>
      <c r="AY28" s="54"/>
      <c r="AZ28" s="54"/>
      <c r="BA28" s="54"/>
      <c r="BB28" s="54"/>
      <c r="BC28" s="54"/>
      <c r="BD28" s="54"/>
      <c r="BE28" s="54"/>
      <c r="BF28" s="54"/>
      <c r="BG28" s="54"/>
      <c r="BH28" s="54"/>
      <c r="BI28" s="54"/>
      <c r="BJ28" s="54"/>
      <c r="BK28" s="54"/>
      <c r="BL28" s="54"/>
      <c r="BM28" s="54"/>
      <c r="BN28" s="54"/>
      <c r="BO28" s="54"/>
      <c r="BP28" s="54"/>
      <c r="BQ28" s="54"/>
      <c r="BR28" s="54"/>
      <c r="BS28" s="54"/>
      <c r="BT28" s="54"/>
      <c r="BU28" s="54"/>
      <c r="BV28" s="54"/>
      <c r="BW28" s="54"/>
      <c r="BX28" s="54"/>
      <c r="BY28" s="54"/>
      <c r="BZ28" s="54"/>
      <c r="CA28" s="54"/>
      <c r="CB28" s="54"/>
      <c r="CC28" s="54"/>
      <c r="CD28" s="54"/>
      <c r="CE28" s="54"/>
      <c r="CF28" s="54"/>
      <c r="CG28" s="54"/>
      <c r="CH28" s="54"/>
      <c r="CI28" s="54"/>
      <c r="CJ28" s="54"/>
      <c r="CK28" s="54"/>
      <c r="CL28" s="54"/>
      <c r="CM28" s="54"/>
      <c r="CN28" s="54"/>
      <c r="CO28" s="54"/>
      <c r="CP28" s="54"/>
      <c r="CQ28" s="54"/>
      <c r="CR28" s="54"/>
      <c r="CS28" s="54"/>
      <c r="CT28" s="54"/>
      <c r="CU28" s="54"/>
      <c r="CV28" s="54"/>
      <c r="CW28" s="54"/>
      <c r="CX28" s="54"/>
      <c r="CY28" s="54"/>
      <c r="CZ28" s="54"/>
      <c r="DA28" s="54"/>
      <c r="DB28" s="54"/>
      <c r="DC28" s="54"/>
      <c r="DD28" s="54"/>
      <c r="DE28" s="54"/>
      <c r="DF28" s="54"/>
      <c r="DG28" s="54"/>
      <c r="DH28" s="54"/>
      <c r="DI28" s="54"/>
      <c r="DJ28" s="54"/>
      <c r="DK28" s="54"/>
      <c r="DL28" s="54"/>
      <c r="DM28" s="54"/>
      <c r="DN28" s="54"/>
      <c r="DO28" s="54"/>
      <c r="DP28" s="54"/>
      <c r="DQ28" s="54"/>
      <c r="DR28" s="54"/>
      <c r="DS28" s="54"/>
      <c r="DT28" s="54"/>
      <c r="DU28" s="54"/>
      <c r="DV28" s="54"/>
      <c r="DW28" s="54"/>
      <c r="DX28" s="54"/>
      <c r="DY28" s="54"/>
      <c r="DZ28" s="54"/>
      <c r="EA28" s="54"/>
      <c r="EB28" s="54"/>
      <c r="EC28" s="54"/>
      <c r="ED28" s="54"/>
      <c r="EE28" s="54"/>
      <c r="EF28" s="54"/>
      <c r="EG28" s="54"/>
      <c r="EH28" s="54"/>
      <c r="EI28" s="54"/>
      <c r="EJ28" s="54"/>
      <c r="EK28" s="54"/>
      <c r="EL28" s="54"/>
      <c r="EM28" s="54"/>
      <c r="EN28" s="54"/>
      <c r="EO28" s="54"/>
      <c r="EP28" s="54"/>
      <c r="EQ28" s="54"/>
      <c r="ER28" s="54"/>
      <c r="ES28" s="54"/>
      <c r="ET28" s="54"/>
      <c r="EU28" s="54"/>
      <c r="EV28" s="54"/>
      <c r="EW28" s="54"/>
      <c r="EX28" s="54"/>
      <c r="EY28" s="54"/>
      <c r="EZ28" s="54"/>
      <c r="FA28" s="54"/>
      <c r="FB28" s="54"/>
      <c r="FC28" s="54"/>
      <c r="FD28" s="54"/>
      <c r="FE28" s="54"/>
      <c r="FF28" s="54"/>
      <c r="FG28" s="54"/>
      <c r="FH28" s="54"/>
      <c r="FI28" s="54"/>
      <c r="FJ28" s="54"/>
      <c r="FK28" s="54"/>
      <c r="FL28" s="54"/>
      <c r="FM28" s="54"/>
      <c r="FN28" s="54"/>
      <c r="FO28" s="54"/>
      <c r="FP28" s="54"/>
      <c r="FQ28" s="54"/>
      <c r="FR28" s="54"/>
      <c r="FS28" s="54"/>
      <c r="FT28" s="54"/>
      <c r="FU28" s="54"/>
      <c r="FV28" s="54"/>
      <c r="FW28" s="54"/>
      <c r="FX28" s="54"/>
      <c r="FY28" s="54"/>
      <c r="FZ28" s="54"/>
      <c r="GA28" s="54"/>
      <c r="GB28" s="54"/>
      <c r="GC28" s="54"/>
      <c r="GD28" s="54"/>
      <c r="GE28" s="54"/>
      <c r="GF28" s="54"/>
      <c r="GG28" s="54"/>
      <c r="GH28" s="54"/>
      <c r="GI28" s="54"/>
      <c r="GJ28" s="54"/>
      <c r="GK28" s="54"/>
      <c r="GL28" s="54"/>
      <c r="GM28" s="54"/>
      <c r="GN28" s="54"/>
      <c r="GO28" s="54"/>
      <c r="GP28" s="54"/>
      <c r="GQ28" s="54"/>
      <c r="GR28" s="54"/>
      <c r="GS28" s="54"/>
      <c r="GT28" s="54"/>
      <c r="GU28" s="54"/>
      <c r="GV28" s="54"/>
      <c r="GW28" s="54"/>
      <c r="GX28" s="54"/>
      <c r="GY28" s="54"/>
      <c r="GZ28" s="54"/>
      <c r="HA28" s="54"/>
      <c r="HB28" s="54"/>
      <c r="HC28" s="54"/>
      <c r="HD28" s="54"/>
      <c r="HE28" s="54"/>
      <c r="HF28" s="54"/>
      <c r="HG28" s="54"/>
      <c r="HH28" s="54"/>
      <c r="HI28" s="54"/>
      <c r="HJ28" s="54"/>
      <c r="HK28" s="54"/>
      <c r="HL28" s="54"/>
      <c r="HM28" s="54"/>
      <c r="HN28" s="54"/>
      <c r="HO28" s="54"/>
      <c r="HP28" s="54"/>
      <c r="HQ28" s="54"/>
      <c r="HR28" s="54"/>
      <c r="HS28" s="54"/>
      <c r="HT28" s="54"/>
      <c r="HU28" s="54"/>
      <c r="HV28" s="54"/>
      <c r="HW28" s="54"/>
      <c r="HX28" s="54"/>
      <c r="HY28" s="54"/>
      <c r="HZ28" s="54"/>
      <c r="IA28" s="54"/>
      <c r="IB28" s="54"/>
      <c r="IC28" s="54"/>
      <c r="ID28" s="54"/>
      <c r="IE28" s="54"/>
      <c r="IF28" s="54"/>
      <c r="IG28" s="54"/>
      <c r="IH28" s="54"/>
      <c r="II28" s="54"/>
      <c r="IJ28" s="54"/>
    </row>
    <row r="29" spans="1:244" ht="18" customHeight="1">
      <c r="A29" s="68" t="str">
        <f>IF(ISBLANK(B29)=FALSE(),COUNT(A$8:A28)+1,"")</f>
        <v/>
      </c>
      <c r="B29" s="70"/>
      <c r="C29" s="70"/>
      <c r="D29" s="72"/>
      <c r="E29" s="145"/>
      <c r="F29" t="str">
        <f>IF(ISBLANK(E29)=FALSE(),DATEDIF(E29,Intern_Wettkampfdaten!$B$3,"Y"),"")</f>
        <v/>
      </c>
      <c r="G29" s="59"/>
      <c r="H29" s="60"/>
      <c r="I29" s="61"/>
      <c r="J29" s="60"/>
      <c r="K29" s="60"/>
      <c r="L29" s="60"/>
      <c r="M29" s="60"/>
      <c r="N29" s="61"/>
      <c r="O29" s="59"/>
      <c r="P29" s="69"/>
      <c r="Q29" s="64">
        <f>(IF($G29="ja",Intern_Wettkampfdaten!$B$25,0)+IF($I29&gt;0,Intern_Wettkampfdaten!$B$26,0)+IF($K29&gt;0,Intern_Wettkampfdaten!$B$27,0)-IF($L29="ja",Intern_Wettkampfdaten!$B$29,0)+IF($N29&gt;0,Intern_Wettkampfdaten!$B$28,0)-IF($O29="ja",Intern_Wettkampfdaten!$B$29,0))</f>
        <v>0</v>
      </c>
      <c r="R29" s="65"/>
      <c r="S29" s="66"/>
      <c r="T29" s="53" t="str">
        <f t="shared" si="0"/>
        <v/>
      </c>
      <c r="U29" s="67">
        <f>IF(G29="ja",Intern_Wettkampfdaten!$B$25,0)+IF(I29&gt;0,Intern_Wettkampfdaten!$B$26,0)+IF(K29&gt;0,Intern_Wettkampfdaten!$B$27,0)+IF(N29&gt;0,Intern_Wettkampfdaten!$B$28,0)+IF(O29="ja",Intern_Wettkampfdaten!$B$29,0)</f>
        <v>0</v>
      </c>
      <c r="V29" s="54">
        <f t="shared" si="1"/>
        <v>0</v>
      </c>
      <c r="W29" s="54"/>
      <c r="X29" s="54"/>
      <c r="Y29" s="54"/>
      <c r="Z29" s="54"/>
      <c r="AA29" s="54"/>
      <c r="AB29" s="54"/>
      <c r="AC29" s="54"/>
      <c r="AD29" s="54"/>
      <c r="AE29" s="54"/>
      <c r="AF29" s="54"/>
      <c r="AG29" s="54"/>
      <c r="AH29" s="54"/>
      <c r="AI29" s="54"/>
      <c r="AJ29" s="54"/>
      <c r="AK29" s="54"/>
      <c r="AL29" s="54"/>
      <c r="AM29" s="54"/>
      <c r="AN29" s="54"/>
      <c r="AO29" s="54"/>
      <c r="AP29" s="54"/>
      <c r="AQ29" s="54"/>
      <c r="AR29" s="54"/>
      <c r="AS29" s="54"/>
      <c r="AT29" s="54"/>
      <c r="AU29" s="54"/>
      <c r="AV29" s="54"/>
      <c r="AW29" s="54"/>
      <c r="AX29" s="54"/>
      <c r="AY29" s="54"/>
      <c r="AZ29" s="54"/>
      <c r="BA29" s="54"/>
      <c r="BB29" s="54"/>
      <c r="BC29" s="54"/>
      <c r="BD29" s="54"/>
      <c r="BE29" s="54"/>
      <c r="BF29" s="54"/>
      <c r="BG29" s="54"/>
      <c r="BH29" s="54"/>
      <c r="BI29" s="54"/>
      <c r="BJ29" s="54"/>
      <c r="BK29" s="54"/>
      <c r="BL29" s="54"/>
      <c r="BM29" s="54"/>
      <c r="BN29" s="54"/>
      <c r="BO29" s="54"/>
      <c r="BP29" s="54"/>
      <c r="BQ29" s="54"/>
      <c r="BR29" s="54"/>
      <c r="BS29" s="54"/>
      <c r="BT29" s="54"/>
      <c r="BU29" s="54"/>
      <c r="BV29" s="54"/>
      <c r="BW29" s="54"/>
      <c r="BX29" s="54"/>
      <c r="BY29" s="54"/>
      <c r="BZ29" s="54"/>
      <c r="CA29" s="54"/>
      <c r="CB29" s="54"/>
      <c r="CC29" s="54"/>
      <c r="CD29" s="54"/>
      <c r="CE29" s="54"/>
      <c r="CF29" s="54"/>
      <c r="CG29" s="54"/>
      <c r="CH29" s="54"/>
      <c r="CI29" s="54"/>
      <c r="CJ29" s="54"/>
      <c r="CK29" s="54"/>
      <c r="CL29" s="54"/>
      <c r="CM29" s="54"/>
      <c r="CN29" s="54"/>
      <c r="CO29" s="54"/>
      <c r="CP29" s="54"/>
      <c r="CQ29" s="54"/>
      <c r="CR29" s="54"/>
      <c r="CS29" s="54"/>
      <c r="CT29" s="54"/>
      <c r="CU29" s="54"/>
      <c r="CV29" s="54"/>
      <c r="CW29" s="54"/>
      <c r="CX29" s="54"/>
      <c r="CY29" s="54"/>
      <c r="CZ29" s="54"/>
      <c r="DA29" s="54"/>
      <c r="DB29" s="54"/>
      <c r="DC29" s="54"/>
      <c r="DD29" s="54"/>
      <c r="DE29" s="54"/>
      <c r="DF29" s="54"/>
      <c r="DG29" s="54"/>
      <c r="DH29" s="54"/>
      <c r="DI29" s="54"/>
      <c r="DJ29" s="54"/>
      <c r="DK29" s="54"/>
      <c r="DL29" s="54"/>
      <c r="DM29" s="54"/>
      <c r="DN29" s="54"/>
      <c r="DO29" s="54"/>
      <c r="DP29" s="54"/>
      <c r="DQ29" s="54"/>
      <c r="DR29" s="54"/>
      <c r="DS29" s="54"/>
      <c r="DT29" s="54"/>
      <c r="DU29" s="54"/>
      <c r="DV29" s="54"/>
      <c r="DW29" s="54"/>
      <c r="DX29" s="54"/>
      <c r="DY29" s="54"/>
      <c r="DZ29" s="54"/>
      <c r="EA29" s="54"/>
      <c r="EB29" s="54"/>
      <c r="EC29" s="54"/>
      <c r="ED29" s="54"/>
      <c r="EE29" s="54"/>
      <c r="EF29" s="54"/>
      <c r="EG29" s="54"/>
      <c r="EH29" s="54"/>
      <c r="EI29" s="54"/>
      <c r="EJ29" s="54"/>
      <c r="EK29" s="54"/>
      <c r="EL29" s="54"/>
      <c r="EM29" s="54"/>
      <c r="EN29" s="54"/>
      <c r="EO29" s="54"/>
      <c r="EP29" s="54"/>
      <c r="EQ29" s="54"/>
      <c r="ER29" s="54"/>
      <c r="ES29" s="54"/>
      <c r="ET29" s="54"/>
      <c r="EU29" s="54"/>
      <c r="EV29" s="54"/>
      <c r="EW29" s="54"/>
      <c r="EX29" s="54"/>
      <c r="EY29" s="54"/>
      <c r="EZ29" s="54"/>
      <c r="FA29" s="54"/>
      <c r="FB29" s="54"/>
      <c r="FC29" s="54"/>
      <c r="FD29" s="54"/>
      <c r="FE29" s="54"/>
      <c r="FF29" s="54"/>
      <c r="FG29" s="54"/>
      <c r="FH29" s="54"/>
      <c r="FI29" s="54"/>
      <c r="FJ29" s="54"/>
      <c r="FK29" s="54"/>
      <c r="FL29" s="54"/>
      <c r="FM29" s="54"/>
      <c r="FN29" s="54"/>
      <c r="FO29" s="54"/>
      <c r="FP29" s="54"/>
      <c r="FQ29" s="54"/>
      <c r="FR29" s="54"/>
      <c r="FS29" s="54"/>
      <c r="FT29" s="54"/>
      <c r="FU29" s="54"/>
      <c r="FV29" s="54"/>
      <c r="FW29" s="54"/>
      <c r="FX29" s="54"/>
      <c r="FY29" s="54"/>
      <c r="FZ29" s="54"/>
      <c r="GA29" s="54"/>
      <c r="GB29" s="54"/>
      <c r="GC29" s="54"/>
      <c r="GD29" s="54"/>
      <c r="GE29" s="54"/>
      <c r="GF29" s="54"/>
      <c r="GG29" s="54"/>
      <c r="GH29" s="54"/>
      <c r="GI29" s="54"/>
      <c r="GJ29" s="54"/>
      <c r="GK29" s="54"/>
      <c r="GL29" s="54"/>
      <c r="GM29" s="54"/>
      <c r="GN29" s="54"/>
      <c r="GO29" s="54"/>
      <c r="GP29" s="54"/>
      <c r="GQ29" s="54"/>
      <c r="GR29" s="54"/>
      <c r="GS29" s="54"/>
      <c r="GT29" s="54"/>
      <c r="GU29" s="54"/>
      <c r="GV29" s="54"/>
      <c r="GW29" s="54"/>
      <c r="GX29" s="54"/>
      <c r="GY29" s="54"/>
      <c r="GZ29" s="54"/>
      <c r="HA29" s="54"/>
      <c r="HB29" s="54"/>
      <c r="HC29" s="54"/>
      <c r="HD29" s="54"/>
      <c r="HE29" s="54"/>
      <c r="HF29" s="54"/>
      <c r="HG29" s="54"/>
      <c r="HH29" s="54"/>
      <c r="HI29" s="54"/>
      <c r="HJ29" s="54"/>
      <c r="HK29" s="54"/>
      <c r="HL29" s="54"/>
      <c r="HM29" s="54"/>
      <c r="HN29" s="54"/>
      <c r="HO29" s="54"/>
      <c r="HP29" s="54"/>
      <c r="HQ29" s="54"/>
      <c r="HR29" s="54"/>
      <c r="HS29" s="54"/>
      <c r="HT29" s="54"/>
      <c r="HU29" s="54"/>
      <c r="HV29" s="54"/>
      <c r="HW29" s="54"/>
      <c r="HX29" s="54"/>
      <c r="HY29" s="54"/>
      <c r="HZ29" s="54"/>
      <c r="IA29" s="54"/>
      <c r="IB29" s="54"/>
      <c r="IC29" s="54"/>
      <c r="ID29" s="54"/>
      <c r="IE29" s="54"/>
      <c r="IF29" s="54"/>
      <c r="IG29" s="54"/>
      <c r="IH29" s="54"/>
      <c r="II29" s="54"/>
      <c r="IJ29" s="54"/>
    </row>
    <row r="30" spans="1:244" ht="18" customHeight="1">
      <c r="A30" s="68" t="str">
        <f>IF(ISBLANK(B30)=FALSE(),COUNT(A$8:A29)+1,"")</f>
        <v/>
      </c>
      <c r="B30" s="70"/>
      <c r="C30" s="70"/>
      <c r="D30" s="72"/>
      <c r="E30" s="145"/>
      <c r="F30" t="str">
        <f>IF(ISBLANK(E30)=FALSE(),DATEDIF(E30,Intern_Wettkampfdaten!$B$3,"Y"),"")</f>
        <v/>
      </c>
      <c r="G30" s="59"/>
      <c r="H30" s="60"/>
      <c r="I30" s="61"/>
      <c r="J30" s="60"/>
      <c r="K30" s="60"/>
      <c r="L30" s="60"/>
      <c r="M30" s="60"/>
      <c r="N30" s="61"/>
      <c r="O30" s="59"/>
      <c r="P30" s="69"/>
      <c r="Q30" s="64">
        <f>(IF($G30="ja",Intern_Wettkampfdaten!$B$25,0)+IF($I30&gt;0,Intern_Wettkampfdaten!$B$26,0)+IF($K30&gt;0,Intern_Wettkampfdaten!$B$27,0)-IF($L30="ja",Intern_Wettkampfdaten!$B$29,0)+IF($N30&gt;0,Intern_Wettkampfdaten!$B$28,0)-IF($O30="ja",Intern_Wettkampfdaten!$B$29,0))</f>
        <v>0</v>
      </c>
      <c r="R30" s="65"/>
      <c r="S30" s="66"/>
      <c r="T30" s="53" t="str">
        <f t="shared" si="0"/>
        <v/>
      </c>
      <c r="U30" s="67">
        <f>IF(G30="ja",Intern_Wettkampfdaten!$B$25,0)+IF(I30&gt;0,Intern_Wettkampfdaten!$B$26,0)+IF(K30&gt;0,Intern_Wettkampfdaten!$B$27,0)+IF(N30&gt;0,Intern_Wettkampfdaten!$B$28,0)+IF(O30="ja",Intern_Wettkampfdaten!$B$29,0)</f>
        <v>0</v>
      </c>
      <c r="V30" s="54">
        <f t="shared" si="1"/>
        <v>0</v>
      </c>
      <c r="W30" s="54"/>
      <c r="X30" s="54"/>
      <c r="Y30" s="54"/>
      <c r="Z30" s="54"/>
      <c r="AA30" s="54"/>
      <c r="AB30" s="54"/>
      <c r="AC30" s="54"/>
      <c r="AD30" s="54"/>
      <c r="AE30" s="54"/>
      <c r="AF30" s="54"/>
      <c r="AG30" s="54"/>
      <c r="AH30" s="54"/>
      <c r="AI30" s="54"/>
      <c r="AJ30" s="54"/>
      <c r="AK30" s="54"/>
      <c r="AL30" s="54"/>
      <c r="AM30" s="54"/>
      <c r="AN30" s="54"/>
      <c r="AO30" s="54"/>
      <c r="AP30" s="54"/>
      <c r="AQ30" s="54"/>
      <c r="AR30" s="54"/>
      <c r="AS30" s="54"/>
      <c r="AT30" s="54"/>
      <c r="AU30" s="54"/>
      <c r="AV30" s="54"/>
      <c r="AW30" s="54"/>
      <c r="AX30" s="54"/>
      <c r="AY30" s="54"/>
      <c r="AZ30" s="54"/>
      <c r="BA30" s="54"/>
      <c r="BB30" s="54"/>
      <c r="BC30" s="54"/>
      <c r="BD30" s="54"/>
      <c r="BE30" s="54"/>
      <c r="BF30" s="54"/>
      <c r="BG30" s="54"/>
      <c r="BH30" s="54"/>
      <c r="BI30" s="54"/>
      <c r="BJ30" s="54"/>
      <c r="BK30" s="54"/>
      <c r="BL30" s="54"/>
      <c r="BM30" s="54"/>
      <c r="BN30" s="54"/>
      <c r="BO30" s="54"/>
      <c r="BP30" s="54"/>
      <c r="BQ30" s="54"/>
      <c r="BR30" s="54"/>
      <c r="BS30" s="54"/>
      <c r="BT30" s="54"/>
      <c r="BU30" s="54"/>
      <c r="BV30" s="54"/>
      <c r="BW30" s="54"/>
      <c r="BX30" s="54"/>
      <c r="BY30" s="54"/>
      <c r="BZ30" s="54"/>
      <c r="CA30" s="54"/>
      <c r="CB30" s="54"/>
      <c r="CC30" s="54"/>
      <c r="CD30" s="54"/>
      <c r="CE30" s="54"/>
      <c r="CF30" s="54"/>
      <c r="CG30" s="54"/>
      <c r="CH30" s="54"/>
      <c r="CI30" s="54"/>
      <c r="CJ30" s="54"/>
      <c r="CK30" s="54"/>
      <c r="CL30" s="54"/>
      <c r="CM30" s="54"/>
      <c r="CN30" s="54"/>
      <c r="CO30" s="54"/>
      <c r="CP30" s="54"/>
      <c r="CQ30" s="54"/>
      <c r="CR30" s="54"/>
      <c r="CS30" s="54"/>
      <c r="CT30" s="54"/>
      <c r="CU30" s="54"/>
      <c r="CV30" s="54"/>
      <c r="CW30" s="54"/>
      <c r="CX30" s="54"/>
      <c r="CY30" s="54"/>
      <c r="CZ30" s="54"/>
      <c r="DA30" s="54"/>
      <c r="DB30" s="54"/>
      <c r="DC30" s="54"/>
      <c r="DD30" s="54"/>
      <c r="DE30" s="54"/>
      <c r="DF30" s="54"/>
      <c r="DG30" s="54"/>
      <c r="DH30" s="54"/>
      <c r="DI30" s="54"/>
      <c r="DJ30" s="54"/>
      <c r="DK30" s="54"/>
      <c r="DL30" s="54"/>
      <c r="DM30" s="54"/>
      <c r="DN30" s="54"/>
      <c r="DO30" s="54"/>
      <c r="DP30" s="54"/>
      <c r="DQ30" s="54"/>
      <c r="DR30" s="54"/>
      <c r="DS30" s="54"/>
      <c r="DT30" s="54"/>
      <c r="DU30" s="54"/>
      <c r="DV30" s="54"/>
      <c r="DW30" s="54"/>
      <c r="DX30" s="54"/>
      <c r="DY30" s="54"/>
      <c r="DZ30" s="54"/>
      <c r="EA30" s="54"/>
      <c r="EB30" s="54"/>
      <c r="EC30" s="54"/>
      <c r="ED30" s="54"/>
      <c r="EE30" s="54"/>
      <c r="EF30" s="54"/>
      <c r="EG30" s="54"/>
      <c r="EH30" s="54"/>
      <c r="EI30" s="54"/>
      <c r="EJ30" s="54"/>
      <c r="EK30" s="54"/>
      <c r="EL30" s="54"/>
      <c r="EM30" s="54"/>
      <c r="EN30" s="54"/>
      <c r="EO30" s="54"/>
      <c r="EP30" s="54"/>
      <c r="EQ30" s="54"/>
      <c r="ER30" s="54"/>
      <c r="ES30" s="54"/>
      <c r="ET30" s="54"/>
      <c r="EU30" s="54"/>
      <c r="EV30" s="54"/>
      <c r="EW30" s="54"/>
      <c r="EX30" s="54"/>
      <c r="EY30" s="54"/>
      <c r="EZ30" s="54"/>
      <c r="FA30" s="54"/>
      <c r="FB30" s="54"/>
      <c r="FC30" s="54"/>
      <c r="FD30" s="54"/>
      <c r="FE30" s="54"/>
      <c r="FF30" s="54"/>
      <c r="FG30" s="54"/>
      <c r="FH30" s="54"/>
      <c r="FI30" s="54"/>
      <c r="FJ30" s="54"/>
      <c r="FK30" s="54"/>
      <c r="FL30" s="54"/>
      <c r="FM30" s="54"/>
      <c r="FN30" s="54"/>
      <c r="FO30" s="54"/>
      <c r="FP30" s="54"/>
      <c r="FQ30" s="54"/>
      <c r="FR30" s="54"/>
      <c r="FS30" s="54"/>
      <c r="FT30" s="54"/>
      <c r="FU30" s="54"/>
      <c r="FV30" s="54"/>
      <c r="FW30" s="54"/>
      <c r="FX30" s="54"/>
      <c r="FY30" s="54"/>
      <c r="FZ30" s="54"/>
      <c r="GA30" s="54"/>
      <c r="GB30" s="54"/>
      <c r="GC30" s="54"/>
      <c r="GD30" s="54"/>
      <c r="GE30" s="54"/>
      <c r="GF30" s="54"/>
      <c r="GG30" s="54"/>
      <c r="GH30" s="54"/>
      <c r="GI30" s="54"/>
      <c r="GJ30" s="54"/>
      <c r="GK30" s="54"/>
      <c r="GL30" s="54"/>
      <c r="GM30" s="54"/>
      <c r="GN30" s="54"/>
      <c r="GO30" s="54"/>
      <c r="GP30" s="54"/>
      <c r="GQ30" s="54"/>
      <c r="GR30" s="54"/>
      <c r="GS30" s="54"/>
      <c r="GT30" s="54"/>
      <c r="GU30" s="54"/>
      <c r="GV30" s="54"/>
      <c r="GW30" s="54"/>
      <c r="GX30" s="54"/>
      <c r="GY30" s="54"/>
      <c r="GZ30" s="54"/>
      <c r="HA30" s="54"/>
      <c r="HB30" s="54"/>
      <c r="HC30" s="54"/>
      <c r="HD30" s="54"/>
      <c r="HE30" s="54"/>
      <c r="HF30" s="54"/>
      <c r="HG30" s="54"/>
      <c r="HH30" s="54"/>
      <c r="HI30" s="54"/>
      <c r="HJ30" s="54"/>
      <c r="HK30" s="54"/>
      <c r="HL30" s="54"/>
      <c r="HM30" s="54"/>
      <c r="HN30" s="54"/>
      <c r="HO30" s="54"/>
      <c r="HP30" s="54"/>
      <c r="HQ30" s="54"/>
      <c r="HR30" s="54"/>
      <c r="HS30" s="54"/>
      <c r="HT30" s="54"/>
      <c r="HU30" s="54"/>
      <c r="HV30" s="54"/>
      <c r="HW30" s="54"/>
      <c r="HX30" s="54"/>
      <c r="HY30" s="54"/>
      <c r="HZ30" s="54"/>
      <c r="IA30" s="54"/>
      <c r="IB30" s="54"/>
      <c r="IC30" s="54"/>
      <c r="ID30" s="54"/>
      <c r="IE30" s="54"/>
      <c r="IF30" s="54"/>
      <c r="IG30" s="54"/>
      <c r="IH30" s="54"/>
      <c r="II30" s="54"/>
      <c r="IJ30" s="54"/>
    </row>
    <row r="31" spans="1:244" ht="18" customHeight="1">
      <c r="A31" s="68" t="str">
        <f>IF(ISBLANK(B31)=FALSE(),COUNT(A$8:A30)+1,"")</f>
        <v/>
      </c>
      <c r="B31" s="70"/>
      <c r="C31" s="70"/>
      <c r="D31" s="72"/>
      <c r="E31" s="145"/>
      <c r="F31" t="str">
        <f>IF(ISBLANK(E31)=FALSE(),DATEDIF(E31,Intern_Wettkampfdaten!$B$3,"Y"),"")</f>
        <v/>
      </c>
      <c r="G31" s="59"/>
      <c r="H31" s="60"/>
      <c r="I31" s="61"/>
      <c r="J31" s="60"/>
      <c r="K31" s="60"/>
      <c r="L31" s="60"/>
      <c r="M31" s="60"/>
      <c r="N31" s="61"/>
      <c r="O31" s="59"/>
      <c r="P31" s="69"/>
      <c r="Q31" s="64">
        <f>(IF($G31="ja",Intern_Wettkampfdaten!$B$25,0)+IF($I31&gt;0,Intern_Wettkampfdaten!$B$26,0)+IF($K31&gt;0,Intern_Wettkampfdaten!$B$27,0)-IF($L31="ja",Intern_Wettkampfdaten!$B$29,0)+IF($N31&gt;0,Intern_Wettkampfdaten!$B$28,0)-IF($O31="ja",Intern_Wettkampfdaten!$B$29,0))</f>
        <v>0</v>
      </c>
      <c r="R31" s="65"/>
      <c r="S31" s="66"/>
      <c r="T31" s="53" t="str">
        <f t="shared" si="0"/>
        <v/>
      </c>
      <c r="U31" s="67">
        <f>IF(G31="ja",Intern_Wettkampfdaten!$B$25,0)+IF(I31&gt;0,Intern_Wettkampfdaten!$B$26,0)+IF(K31&gt;0,Intern_Wettkampfdaten!$B$27,0)+IF(N31&gt;0,Intern_Wettkampfdaten!$B$28,0)+IF(O31="ja",Intern_Wettkampfdaten!$B$29,0)</f>
        <v>0</v>
      </c>
      <c r="V31" s="54">
        <f t="shared" si="1"/>
        <v>0</v>
      </c>
    </row>
    <row r="32" spans="1:244" ht="18" customHeight="1">
      <c r="A32" s="68" t="str">
        <f>IF(ISBLANK(B32)=FALSE(),COUNT(A$8:A31)+1,"")</f>
        <v/>
      </c>
      <c r="B32" s="73"/>
      <c r="C32" s="73"/>
      <c r="D32" s="72"/>
      <c r="E32" s="145"/>
      <c r="F32" t="str">
        <f>IF(ISBLANK(E32)=FALSE(),DATEDIF(E32,Intern_Wettkampfdaten!$B$3,"Y"),"")</f>
        <v/>
      </c>
      <c r="G32" s="59"/>
      <c r="H32" s="60"/>
      <c r="I32" s="61"/>
      <c r="J32" s="60"/>
      <c r="K32" s="60"/>
      <c r="L32" s="60"/>
      <c r="M32" s="60"/>
      <c r="N32" s="61"/>
      <c r="O32" s="59"/>
      <c r="P32" s="69"/>
      <c r="Q32" s="64">
        <f>(IF($G32="ja",Intern_Wettkampfdaten!$B$25,0)+IF($I32&gt;0,Intern_Wettkampfdaten!$B$26,0)+IF($K32&gt;0,Intern_Wettkampfdaten!$B$27,0)-IF($L32="ja",Intern_Wettkampfdaten!$B$29,0)+IF($N32&gt;0,Intern_Wettkampfdaten!$B$28,0)-IF($O32="ja",Intern_Wettkampfdaten!$B$29,0))</f>
        <v>0</v>
      </c>
      <c r="R32" s="65"/>
      <c r="S32" s="66"/>
      <c r="T32" s="53" t="str">
        <f t="shared" si="0"/>
        <v/>
      </c>
      <c r="U32" s="67">
        <f>IF(G32="ja",Intern_Wettkampfdaten!$B$25,0)+IF(I32&gt;0,Intern_Wettkampfdaten!$B$26,0)+IF(K32&gt;0,Intern_Wettkampfdaten!$B$27,0)+IF(N32&gt;0,Intern_Wettkampfdaten!$B$28,0)+IF(O32="ja",Intern_Wettkampfdaten!$B$29,0)</f>
        <v>0</v>
      </c>
      <c r="V32" s="54">
        <f t="shared" si="1"/>
        <v>0</v>
      </c>
    </row>
    <row r="33" spans="1:22" ht="18" customHeight="1">
      <c r="A33" s="68" t="str">
        <f>IF(ISBLANK(B33)=FALSE(),COUNT(A$8:A32)+1,"")</f>
        <v/>
      </c>
      <c r="B33" s="73"/>
      <c r="C33" s="73"/>
      <c r="D33" s="72"/>
      <c r="E33" s="145"/>
      <c r="F33" t="str">
        <f>IF(ISBLANK(E33)=FALSE(),DATEDIF(E33,Intern_Wettkampfdaten!$B$3,"Y"),"")</f>
        <v/>
      </c>
      <c r="G33" s="59"/>
      <c r="H33" s="60"/>
      <c r="I33" s="61"/>
      <c r="J33" s="60"/>
      <c r="K33" s="60"/>
      <c r="L33" s="60"/>
      <c r="M33" s="60"/>
      <c r="N33" s="61"/>
      <c r="O33" s="59"/>
      <c r="P33" s="69"/>
      <c r="Q33" s="64">
        <f>(IF($G33="ja",Intern_Wettkampfdaten!$B$25,0)+IF($I33&gt;0,Intern_Wettkampfdaten!$B$26,0)+IF($K33&gt;0,Intern_Wettkampfdaten!$B$27,0)-IF($L33="ja",Intern_Wettkampfdaten!$B$29,0)+IF($N33&gt;0,Intern_Wettkampfdaten!$B$28,0)-IF($O33="ja",Intern_Wettkampfdaten!$B$29,0))</f>
        <v>0</v>
      </c>
      <c r="R33" s="65"/>
      <c r="S33" s="66"/>
      <c r="T33" s="53" t="str">
        <f t="shared" si="0"/>
        <v/>
      </c>
      <c r="U33" s="67">
        <f>IF(G33="ja",Intern_Wettkampfdaten!$B$25,0)+IF(I33&gt;0,Intern_Wettkampfdaten!$B$26,0)+IF(K33&gt;0,Intern_Wettkampfdaten!$B$27,0)+IF(N33&gt;0,Intern_Wettkampfdaten!$B$28,0)+IF(O33="ja",Intern_Wettkampfdaten!$B$29,0)</f>
        <v>0</v>
      </c>
      <c r="V33" s="54">
        <f t="shared" si="1"/>
        <v>0</v>
      </c>
    </row>
    <row r="34" spans="1:22" ht="18" customHeight="1">
      <c r="A34" s="68" t="str">
        <f>IF(ISBLANK(B34)=FALSE(),COUNT(A$8:A33)+1,"")</f>
        <v/>
      </c>
      <c r="B34" s="73"/>
      <c r="C34" s="73"/>
      <c r="D34" s="72"/>
      <c r="E34" s="145"/>
      <c r="F34" t="str">
        <f>IF(ISBLANK(E34)=FALSE(),DATEDIF(E34,Intern_Wettkampfdaten!$B$3,"Y"),"")</f>
        <v/>
      </c>
      <c r="G34" s="59"/>
      <c r="H34" s="60"/>
      <c r="I34" s="61"/>
      <c r="J34" s="60"/>
      <c r="K34" s="60"/>
      <c r="L34" s="60"/>
      <c r="M34" s="60"/>
      <c r="N34" s="61"/>
      <c r="O34" s="59"/>
      <c r="P34" s="69"/>
      <c r="Q34" s="64">
        <f>(IF($G34="ja",Intern_Wettkampfdaten!$B$25,0)+IF($I34&gt;0,Intern_Wettkampfdaten!$B$26,0)+IF($K34&gt;0,Intern_Wettkampfdaten!$B$27,0)-IF($L34="ja",Intern_Wettkampfdaten!$B$29,0)+IF($N34&gt;0,Intern_Wettkampfdaten!$B$28,0)-IF($O34="ja",Intern_Wettkampfdaten!$B$29,0))</f>
        <v>0</v>
      </c>
      <c r="R34" s="65"/>
      <c r="S34" s="66"/>
      <c r="T34" s="53" t="str">
        <f t="shared" si="0"/>
        <v/>
      </c>
      <c r="U34" s="67">
        <f>IF(G34="ja",Intern_Wettkampfdaten!$B$25,0)+IF(I34&gt;0,Intern_Wettkampfdaten!$B$26,0)+IF(K34&gt;0,Intern_Wettkampfdaten!$B$27,0)+IF(N34&gt;0,Intern_Wettkampfdaten!$B$28,0)+IF(O34="ja",Intern_Wettkampfdaten!$B$29,0)</f>
        <v>0</v>
      </c>
      <c r="V34" s="54">
        <f t="shared" si="1"/>
        <v>0</v>
      </c>
    </row>
    <row r="35" spans="1:22" ht="18" customHeight="1">
      <c r="A35" s="68" t="str">
        <f>IF(ISBLANK(B35)=FALSE(),COUNT(A$8:A34)+1,"")</f>
        <v/>
      </c>
      <c r="B35" s="73"/>
      <c r="C35" s="73"/>
      <c r="D35" s="72"/>
      <c r="E35" s="145"/>
      <c r="F35" t="str">
        <f>IF(ISBLANK(E35)=FALSE(),DATEDIF(E35,Intern_Wettkampfdaten!$B$3,"Y"),"")</f>
        <v/>
      </c>
      <c r="G35" s="59"/>
      <c r="H35" s="60"/>
      <c r="I35" s="61"/>
      <c r="J35" s="60"/>
      <c r="K35" s="60"/>
      <c r="L35" s="60"/>
      <c r="M35" s="60"/>
      <c r="N35" s="61"/>
      <c r="O35" s="59"/>
      <c r="P35" s="69"/>
      <c r="Q35" s="64">
        <f>(IF($G35="ja",Intern_Wettkampfdaten!$B$25,0)+IF($I35&gt;0,Intern_Wettkampfdaten!$B$26,0)+IF($K35&gt;0,Intern_Wettkampfdaten!$B$27,0)-IF($L35="ja",Intern_Wettkampfdaten!$B$29,0)+IF($N35&gt;0,Intern_Wettkampfdaten!$B$28,0)-IF($O35="ja",Intern_Wettkampfdaten!$B$29,0))</f>
        <v>0</v>
      </c>
      <c r="R35" s="65"/>
      <c r="S35" s="66"/>
      <c r="T35" s="53" t="str">
        <f t="shared" si="0"/>
        <v/>
      </c>
      <c r="U35" s="67">
        <f>IF(G35="ja",Intern_Wettkampfdaten!$B$25,0)+IF(I35&gt;0,Intern_Wettkampfdaten!$B$26,0)+IF(K35&gt;0,Intern_Wettkampfdaten!$B$27,0)+IF(N35&gt;0,Intern_Wettkampfdaten!$B$28,0)+IF(O35="ja",Intern_Wettkampfdaten!$B$29,0)</f>
        <v>0</v>
      </c>
      <c r="V35" s="54">
        <f t="shared" si="1"/>
        <v>0</v>
      </c>
    </row>
    <row r="36" spans="1:22" ht="18" customHeight="1">
      <c r="A36" s="68" t="str">
        <f>IF(ISBLANK(B36)=FALSE(),COUNT(A$8:A35)+1,"")</f>
        <v/>
      </c>
      <c r="B36" s="73"/>
      <c r="C36" s="73"/>
      <c r="D36" s="72"/>
      <c r="E36" s="145"/>
      <c r="F36" t="str">
        <f>IF(ISBLANK(E36)=FALSE(),DATEDIF(E36,Intern_Wettkampfdaten!$B$3,"Y"),"")</f>
        <v/>
      </c>
      <c r="G36" s="59"/>
      <c r="H36" s="60"/>
      <c r="I36" s="61"/>
      <c r="J36" s="60"/>
      <c r="K36" s="60"/>
      <c r="L36" s="60"/>
      <c r="M36" s="60"/>
      <c r="N36" s="61"/>
      <c r="O36" s="59"/>
      <c r="P36" s="69"/>
      <c r="Q36" s="64">
        <f>(IF($G36="ja",Intern_Wettkampfdaten!$B$25,0)+IF($I36&gt;0,Intern_Wettkampfdaten!$B$26,0)+IF($K36&gt;0,Intern_Wettkampfdaten!$B$27,0)-IF($L36="ja",Intern_Wettkampfdaten!$B$29,0)+IF($N36&gt;0,Intern_Wettkampfdaten!$B$28,0)-IF($O36="ja",Intern_Wettkampfdaten!$B$29,0))</f>
        <v>0</v>
      </c>
      <c r="R36" s="65"/>
      <c r="S36" s="66"/>
      <c r="T36" s="53" t="str">
        <f t="shared" si="0"/>
        <v/>
      </c>
      <c r="U36" s="67">
        <f>IF(G36="ja",Intern_Wettkampfdaten!$B$25,0)+IF(I36&gt;0,Intern_Wettkampfdaten!$B$26,0)+IF(K36&gt;0,Intern_Wettkampfdaten!$B$27,0)+IF(N36&gt;0,Intern_Wettkampfdaten!$B$28,0)+IF(O36="ja",Intern_Wettkampfdaten!$B$29,0)</f>
        <v>0</v>
      </c>
      <c r="V36" s="54">
        <f t="shared" si="1"/>
        <v>0</v>
      </c>
    </row>
    <row r="37" spans="1:22" ht="18" customHeight="1">
      <c r="A37" s="68" t="str">
        <f>IF(ISBLANK(B37)=FALSE(),COUNT(A$8:A36)+1,"")</f>
        <v/>
      </c>
      <c r="B37" s="73"/>
      <c r="C37" s="73"/>
      <c r="D37" s="72"/>
      <c r="E37" s="145"/>
      <c r="F37" t="str">
        <f>IF(ISBLANK(E37)=FALSE(),DATEDIF(E37,Intern_Wettkampfdaten!$B$3,"Y"),"")</f>
        <v/>
      </c>
      <c r="G37" s="59"/>
      <c r="H37" s="60"/>
      <c r="I37" s="61"/>
      <c r="J37" s="60"/>
      <c r="K37" s="60"/>
      <c r="L37" s="60"/>
      <c r="M37" s="60"/>
      <c r="N37" s="61"/>
      <c r="O37" s="59"/>
      <c r="P37" s="69"/>
      <c r="Q37" s="64">
        <f>(IF($G37="ja",Intern_Wettkampfdaten!$B$25,0)+IF($I37&gt;0,Intern_Wettkampfdaten!$B$26,0)+IF($K37&gt;0,Intern_Wettkampfdaten!$B$27,0)-IF($L37="ja",Intern_Wettkampfdaten!$B$29,0)+IF($N37&gt;0,Intern_Wettkampfdaten!$B$28,0)-IF($O37="ja",Intern_Wettkampfdaten!$B$29,0))</f>
        <v>0</v>
      </c>
      <c r="R37" s="65"/>
      <c r="S37" s="66"/>
      <c r="T37" s="53" t="str">
        <f t="shared" si="0"/>
        <v/>
      </c>
      <c r="U37" s="67">
        <f>IF(G37="ja",Intern_Wettkampfdaten!$B$25,0)+IF(I37&gt;0,Intern_Wettkampfdaten!$B$26,0)+IF(K37&gt;0,Intern_Wettkampfdaten!$B$27,0)+IF(N37&gt;0,Intern_Wettkampfdaten!$B$28,0)+IF(O37="ja",Intern_Wettkampfdaten!$B$29,0)</f>
        <v>0</v>
      </c>
      <c r="V37" s="54">
        <f t="shared" si="1"/>
        <v>0</v>
      </c>
    </row>
    <row r="38" spans="1:22" ht="18" customHeight="1">
      <c r="A38" s="68" t="str">
        <f>IF(ISBLANK(B38)=FALSE(),COUNT(A$8:A37)+1,"")</f>
        <v/>
      </c>
      <c r="B38" s="73"/>
      <c r="C38" s="73"/>
      <c r="D38" s="72"/>
      <c r="E38" s="145"/>
      <c r="F38" t="str">
        <f>IF(ISBLANK(E38)=FALSE(),DATEDIF(E38,Intern_Wettkampfdaten!$B$3,"Y"),"")</f>
        <v/>
      </c>
      <c r="G38" s="59"/>
      <c r="H38" s="60"/>
      <c r="I38" s="61"/>
      <c r="J38" s="60"/>
      <c r="K38" s="60"/>
      <c r="L38" s="60"/>
      <c r="M38" s="60"/>
      <c r="N38" s="61"/>
      <c r="O38" s="59"/>
      <c r="P38" s="69"/>
      <c r="Q38" s="64">
        <f>(IF($G38="ja",Intern_Wettkampfdaten!$B$25,0)+IF($I38&gt;0,Intern_Wettkampfdaten!$B$26,0)+IF($K38&gt;0,Intern_Wettkampfdaten!$B$27,0)-IF($L38="ja",Intern_Wettkampfdaten!$B$29,0)+IF($N38&gt;0,Intern_Wettkampfdaten!$B$28,0)-IF($O38="ja",Intern_Wettkampfdaten!$B$29,0))</f>
        <v>0</v>
      </c>
      <c r="R38" s="65"/>
      <c r="S38" s="66"/>
      <c r="T38" s="53" t="str">
        <f t="shared" si="0"/>
        <v/>
      </c>
      <c r="U38" s="67">
        <f>IF(G38="ja",Intern_Wettkampfdaten!$B$25,0)+IF(I38&gt;0,Intern_Wettkampfdaten!$B$26,0)+IF(K38&gt;0,Intern_Wettkampfdaten!$B$27,0)+IF(N38&gt;0,Intern_Wettkampfdaten!$B$28,0)+IF(O38="ja",Intern_Wettkampfdaten!$B$29,0)</f>
        <v>0</v>
      </c>
      <c r="V38" s="54">
        <f t="shared" si="1"/>
        <v>0</v>
      </c>
    </row>
    <row r="39" spans="1:22" ht="18" customHeight="1">
      <c r="A39" s="68" t="str">
        <f>IF(ISBLANK(B39)=FALSE(),COUNT(A$8:A38)+1,"")</f>
        <v/>
      </c>
      <c r="B39" s="73"/>
      <c r="C39" s="73"/>
      <c r="D39" s="72"/>
      <c r="E39" s="145"/>
      <c r="F39" t="str">
        <f>IF(ISBLANK(E39)=FALSE(),DATEDIF(E39,Intern_Wettkampfdaten!$B$3,"Y"),"")</f>
        <v/>
      </c>
      <c r="G39" s="59"/>
      <c r="H39" s="60"/>
      <c r="I39" s="61"/>
      <c r="J39" s="60"/>
      <c r="K39" s="60"/>
      <c r="L39" s="60"/>
      <c r="M39" s="60"/>
      <c r="N39" s="61"/>
      <c r="O39" s="59"/>
      <c r="P39" s="69"/>
      <c r="Q39" s="64">
        <f>(IF($G39="ja",Intern_Wettkampfdaten!$B$25,0)+IF($I39&gt;0,Intern_Wettkampfdaten!$B$26,0)+IF($K39&gt;0,Intern_Wettkampfdaten!$B$27,0)-IF($L39="ja",Intern_Wettkampfdaten!$B$29,0)+IF($N39&gt;0,Intern_Wettkampfdaten!$B$28,0)-IF($O39="ja",Intern_Wettkampfdaten!$B$29,0))</f>
        <v>0</v>
      </c>
      <c r="R39" s="65"/>
      <c r="S39" s="66"/>
      <c r="T39" s="53" t="str">
        <f t="shared" si="0"/>
        <v/>
      </c>
      <c r="U39" s="67">
        <f>IF(G39="ja",Intern_Wettkampfdaten!$B$25,0)+IF(I39&gt;0,Intern_Wettkampfdaten!$B$26,0)+IF(K39&gt;0,Intern_Wettkampfdaten!$B$27,0)+IF(N39&gt;0,Intern_Wettkampfdaten!$B$28,0)+IF(O39="ja",Intern_Wettkampfdaten!$B$29,0)</f>
        <v>0</v>
      </c>
      <c r="V39" s="54">
        <f t="shared" si="1"/>
        <v>0</v>
      </c>
    </row>
    <row r="40" spans="1:22" ht="18" customHeight="1">
      <c r="A40" s="68" t="str">
        <f>IF(ISBLANK(B40)=FALSE(),COUNT(A$8:A39)+1,"")</f>
        <v/>
      </c>
      <c r="B40" s="73"/>
      <c r="C40" s="73"/>
      <c r="D40" s="72"/>
      <c r="E40" s="145"/>
      <c r="F40" t="str">
        <f>IF(ISBLANK(E40)=FALSE(),DATEDIF(E40,Intern_Wettkampfdaten!$B$3,"Y"),"")</f>
        <v/>
      </c>
      <c r="G40" s="59"/>
      <c r="H40" s="60"/>
      <c r="I40" s="61"/>
      <c r="J40" s="60"/>
      <c r="K40" s="60"/>
      <c r="L40" s="60"/>
      <c r="M40" s="60"/>
      <c r="N40" s="61"/>
      <c r="O40" s="59"/>
      <c r="P40" s="69"/>
      <c r="Q40" s="64">
        <f>(IF($G40="ja",Intern_Wettkampfdaten!$B$25,0)+IF($I40&gt;0,Intern_Wettkampfdaten!$B$26,0)+IF($K40&gt;0,Intern_Wettkampfdaten!$B$27,0)-IF($L40="ja",Intern_Wettkampfdaten!$B$29,0)+IF($N40&gt;0,Intern_Wettkampfdaten!$B$28,0)-IF($O40="ja",Intern_Wettkampfdaten!$B$29,0))</f>
        <v>0</v>
      </c>
      <c r="R40" s="65"/>
      <c r="S40" s="66"/>
      <c r="T40" s="53" t="str">
        <f t="shared" ref="T40:T57" si="2">IF(COUNTA(B40:E40,G40:P40,R40:S40)=0,"",IF(OR(COUNTBLANK(B40:E40)&gt;0,COUNTA(G40,I40,K40,N40)&lt;1,AND(ISBLANK(G40),NOT(ISBLANK(H40))),AND(ISBLANK(I40),NOT(ISBLANK(J40))),AND(ISBLANK(K40),NOT(ISBLANK(M40))),AND(ISBLANK(N40),NOT(ISBLANK(P40))),COUNTA(R40:S40)=1),"ERROR","OKAY"))</f>
        <v/>
      </c>
      <c r="U40" s="67">
        <f>IF(G40="ja",Intern_Wettkampfdaten!$B$25,0)+IF(I40&gt;0,Intern_Wettkampfdaten!$B$26,0)+IF(K40&gt;0,Intern_Wettkampfdaten!$B$27,0)+IF(N40&gt;0,Intern_Wettkampfdaten!$B$28,0)+IF(O40="ja",Intern_Wettkampfdaten!$B$29,0)</f>
        <v>0</v>
      </c>
      <c r="V40" s="54">
        <f t="shared" ref="V40:V57" si="3">COUNTA(G40,I40,K40,N40)</f>
        <v>0</v>
      </c>
    </row>
    <row r="41" spans="1:22" ht="18" customHeight="1">
      <c r="A41" s="68" t="str">
        <f>IF(ISBLANK(B41)=FALSE(),COUNT(A$8:A40)+1,"")</f>
        <v/>
      </c>
      <c r="B41" s="73"/>
      <c r="C41" s="73"/>
      <c r="D41" s="72"/>
      <c r="E41" s="145"/>
      <c r="F41" t="str">
        <f>IF(ISBLANK(E41)=FALSE(),DATEDIF(E41,Intern_Wettkampfdaten!$B$3,"Y"),"")</f>
        <v/>
      </c>
      <c r="G41" s="59"/>
      <c r="H41" s="60"/>
      <c r="I41" s="61"/>
      <c r="J41" s="60"/>
      <c r="K41" s="60"/>
      <c r="L41" s="60"/>
      <c r="M41" s="60"/>
      <c r="N41" s="61"/>
      <c r="O41" s="59"/>
      <c r="P41" s="69"/>
      <c r="Q41" s="64">
        <f>(IF($G41="ja",Intern_Wettkampfdaten!$B$25,0)+IF($I41&gt;0,Intern_Wettkampfdaten!$B$26,0)+IF($K41&gt;0,Intern_Wettkampfdaten!$B$27,0)-IF($L41="ja",Intern_Wettkampfdaten!$B$29,0)+IF($N41&gt;0,Intern_Wettkampfdaten!$B$28,0)-IF($O41="ja",Intern_Wettkampfdaten!$B$29,0))</f>
        <v>0</v>
      </c>
      <c r="R41" s="65"/>
      <c r="S41" s="66"/>
      <c r="T41" s="53" t="str">
        <f t="shared" si="2"/>
        <v/>
      </c>
      <c r="U41" s="67">
        <f>IF(G41="ja",Intern_Wettkampfdaten!$B$25,0)+IF(I41&gt;0,Intern_Wettkampfdaten!$B$26,0)+IF(K41&gt;0,Intern_Wettkampfdaten!$B$27,0)+IF(N41&gt;0,Intern_Wettkampfdaten!$B$28,0)+IF(O41="ja",Intern_Wettkampfdaten!$B$29,0)</f>
        <v>0</v>
      </c>
      <c r="V41" s="54">
        <f t="shared" si="3"/>
        <v>0</v>
      </c>
    </row>
    <row r="42" spans="1:22" ht="18" customHeight="1">
      <c r="A42" s="68" t="str">
        <f>IF(ISBLANK(B42)=FALSE(),COUNT(A$8:A41)+1,"")</f>
        <v/>
      </c>
      <c r="B42" s="73"/>
      <c r="C42" s="73"/>
      <c r="D42" s="72"/>
      <c r="E42" s="145"/>
      <c r="F42" t="str">
        <f>IF(ISBLANK(E42)=FALSE(),DATEDIF(E42,Intern_Wettkampfdaten!$B$3,"Y"),"")</f>
        <v/>
      </c>
      <c r="G42" s="59"/>
      <c r="H42" s="60"/>
      <c r="I42" s="61"/>
      <c r="J42" s="60"/>
      <c r="K42" s="60"/>
      <c r="L42" s="60"/>
      <c r="M42" s="60"/>
      <c r="N42" s="61"/>
      <c r="O42" s="59"/>
      <c r="P42" s="69"/>
      <c r="Q42" s="64">
        <f>(IF($G42="ja",Intern_Wettkampfdaten!$B$25,0)+IF($I42&gt;0,Intern_Wettkampfdaten!$B$26,0)+IF($K42&gt;0,Intern_Wettkampfdaten!$B$27,0)-IF($L42="ja",Intern_Wettkampfdaten!$B$29,0)+IF($N42&gt;0,Intern_Wettkampfdaten!$B$28,0)-IF($O42="ja",Intern_Wettkampfdaten!$B$29,0))</f>
        <v>0</v>
      </c>
      <c r="R42" s="65"/>
      <c r="S42" s="66"/>
      <c r="T42" s="53" t="str">
        <f t="shared" si="2"/>
        <v/>
      </c>
      <c r="U42" s="67">
        <f>IF(G42="ja",Intern_Wettkampfdaten!$B$25,0)+IF(I42&gt;0,Intern_Wettkampfdaten!$B$26,0)+IF(K42&gt;0,Intern_Wettkampfdaten!$B$27,0)+IF(N42&gt;0,Intern_Wettkampfdaten!$B$28,0)+IF(O42="ja",Intern_Wettkampfdaten!$B$29,0)</f>
        <v>0</v>
      </c>
      <c r="V42" s="54">
        <f t="shared" si="3"/>
        <v>0</v>
      </c>
    </row>
    <row r="43" spans="1:22" ht="18" customHeight="1">
      <c r="A43" s="68" t="str">
        <f>IF(ISBLANK(B43)=FALSE(),COUNT(A$8:A42)+1,"")</f>
        <v/>
      </c>
      <c r="B43" s="73"/>
      <c r="C43" s="73"/>
      <c r="D43" s="72"/>
      <c r="E43" s="145"/>
      <c r="F43" t="str">
        <f>IF(ISBLANK(E43)=FALSE(),DATEDIF(E43,Intern_Wettkampfdaten!$B$3,"Y"),"")</f>
        <v/>
      </c>
      <c r="G43" s="59"/>
      <c r="H43" s="60"/>
      <c r="I43" s="61"/>
      <c r="J43" s="60"/>
      <c r="K43" s="60"/>
      <c r="L43" s="60"/>
      <c r="M43" s="60"/>
      <c r="N43" s="61"/>
      <c r="O43" s="59"/>
      <c r="P43" s="69"/>
      <c r="Q43" s="64">
        <f>(IF($G43="ja",Intern_Wettkampfdaten!$B$25,0)+IF($I43&gt;0,Intern_Wettkampfdaten!$B$26,0)+IF($K43&gt;0,Intern_Wettkampfdaten!$B$27,0)-IF($L43="ja",Intern_Wettkampfdaten!$B$29,0)+IF($N43&gt;0,Intern_Wettkampfdaten!$B$28,0)-IF($O43="ja",Intern_Wettkampfdaten!$B$29,0))</f>
        <v>0</v>
      </c>
      <c r="R43" s="65"/>
      <c r="S43" s="66"/>
      <c r="T43" s="53" t="str">
        <f t="shared" si="2"/>
        <v/>
      </c>
      <c r="U43" s="67">
        <f>IF(G43="ja",Intern_Wettkampfdaten!$B$25,0)+IF(I43&gt;0,Intern_Wettkampfdaten!$B$26,0)+IF(K43&gt;0,Intern_Wettkampfdaten!$B$27,0)+IF(N43&gt;0,Intern_Wettkampfdaten!$B$28,0)+IF(O43="ja",Intern_Wettkampfdaten!$B$29,0)</f>
        <v>0</v>
      </c>
      <c r="V43" s="54">
        <f t="shared" si="3"/>
        <v>0</v>
      </c>
    </row>
    <row r="44" spans="1:22" ht="18" customHeight="1">
      <c r="A44" s="68" t="str">
        <f>IF(ISBLANK(B44)=FALSE(),COUNT(A$8:A43)+1,"")</f>
        <v/>
      </c>
      <c r="B44" s="73"/>
      <c r="C44" s="73"/>
      <c r="D44" s="72"/>
      <c r="E44" s="145"/>
      <c r="F44" t="str">
        <f>IF(ISBLANK(E44)=FALSE(),DATEDIF(E44,Intern_Wettkampfdaten!$B$3,"Y"),"")</f>
        <v/>
      </c>
      <c r="G44" s="59"/>
      <c r="H44" s="60"/>
      <c r="I44" s="61"/>
      <c r="J44" s="60"/>
      <c r="K44" s="60"/>
      <c r="L44" s="60"/>
      <c r="M44" s="60"/>
      <c r="N44" s="61"/>
      <c r="O44" s="59"/>
      <c r="P44" s="69"/>
      <c r="Q44" s="64">
        <f>(IF($G44="ja",Intern_Wettkampfdaten!$B$25,0)+IF($I44&gt;0,Intern_Wettkampfdaten!$B$26,0)+IF($K44&gt;0,Intern_Wettkampfdaten!$B$27,0)-IF($L44="ja",Intern_Wettkampfdaten!$B$29,0)+IF($N44&gt;0,Intern_Wettkampfdaten!$B$28,0)-IF($O44="ja",Intern_Wettkampfdaten!$B$29,0))</f>
        <v>0</v>
      </c>
      <c r="R44" s="65"/>
      <c r="S44" s="66"/>
      <c r="T44" s="53" t="str">
        <f t="shared" si="2"/>
        <v/>
      </c>
      <c r="U44" s="67">
        <f>IF(G44="ja",Intern_Wettkampfdaten!$B$25,0)+IF(I44&gt;0,Intern_Wettkampfdaten!$B$26,0)+IF(K44&gt;0,Intern_Wettkampfdaten!$B$27,0)+IF(N44&gt;0,Intern_Wettkampfdaten!$B$28,0)+IF(O44="ja",Intern_Wettkampfdaten!$B$29,0)</f>
        <v>0</v>
      </c>
      <c r="V44" s="54">
        <f t="shared" si="3"/>
        <v>0</v>
      </c>
    </row>
    <row r="45" spans="1:22" ht="18" customHeight="1">
      <c r="A45" s="68" t="str">
        <f>IF(ISBLANK(B45)=FALSE(),COUNT(A$8:A44)+1,"")</f>
        <v/>
      </c>
      <c r="B45" s="73"/>
      <c r="C45" s="73"/>
      <c r="D45" s="72"/>
      <c r="E45" s="145"/>
      <c r="F45" t="str">
        <f>IF(ISBLANK(E45)=FALSE(),DATEDIF(E45,Intern_Wettkampfdaten!$B$3,"Y"),"")</f>
        <v/>
      </c>
      <c r="G45" s="59"/>
      <c r="H45" s="60"/>
      <c r="I45" s="61"/>
      <c r="J45" s="60"/>
      <c r="K45" s="60"/>
      <c r="L45" s="60"/>
      <c r="M45" s="60"/>
      <c r="N45" s="61"/>
      <c r="O45" s="59"/>
      <c r="P45" s="69"/>
      <c r="Q45" s="64">
        <f>(IF($G45="ja",Intern_Wettkampfdaten!$B$25,0)+IF($I45&gt;0,Intern_Wettkampfdaten!$B$26,0)+IF($K45&gt;0,Intern_Wettkampfdaten!$B$27,0)-IF($L45="ja",Intern_Wettkampfdaten!$B$29,0)+IF($N45&gt;0,Intern_Wettkampfdaten!$B$28,0)-IF($O45="ja",Intern_Wettkampfdaten!$B$29,0))</f>
        <v>0</v>
      </c>
      <c r="R45" s="65"/>
      <c r="S45" s="66"/>
      <c r="T45" s="53" t="str">
        <f t="shared" si="2"/>
        <v/>
      </c>
      <c r="U45" s="67">
        <f>IF(G45="ja",Intern_Wettkampfdaten!$B$25,0)+IF(I45&gt;0,Intern_Wettkampfdaten!$B$26,0)+IF(K45&gt;0,Intern_Wettkampfdaten!$B$27,0)+IF(N45&gt;0,Intern_Wettkampfdaten!$B$28,0)+IF(O45="ja",Intern_Wettkampfdaten!$B$29,0)</f>
        <v>0</v>
      </c>
      <c r="V45" s="54">
        <f t="shared" si="3"/>
        <v>0</v>
      </c>
    </row>
    <row r="46" spans="1:22" ht="18" customHeight="1">
      <c r="A46" s="68" t="str">
        <f>IF(ISBLANK(B46)=FALSE(),COUNT(A$8:A45)+1,"")</f>
        <v/>
      </c>
      <c r="B46" s="73"/>
      <c r="C46" s="73"/>
      <c r="D46" s="72"/>
      <c r="E46" s="145"/>
      <c r="F46" t="str">
        <f>IF(ISBLANK(E46)=FALSE(),DATEDIF(E46,Intern_Wettkampfdaten!$B$3,"Y"),"")</f>
        <v/>
      </c>
      <c r="G46" s="59"/>
      <c r="H46" s="60"/>
      <c r="I46" s="61"/>
      <c r="J46" s="60"/>
      <c r="K46" s="60"/>
      <c r="L46" s="60"/>
      <c r="M46" s="60"/>
      <c r="N46" s="61"/>
      <c r="O46" s="59"/>
      <c r="P46" s="69"/>
      <c r="Q46" s="64">
        <f>(IF($G46="ja",Intern_Wettkampfdaten!$B$25,0)+IF($I46&gt;0,Intern_Wettkampfdaten!$B$26,0)+IF($K46&gt;0,Intern_Wettkampfdaten!$B$27,0)-IF($L46="ja",Intern_Wettkampfdaten!$B$29,0)+IF($N46&gt;0,Intern_Wettkampfdaten!$B$28,0)-IF($O46="ja",Intern_Wettkampfdaten!$B$29,0))</f>
        <v>0</v>
      </c>
      <c r="R46" s="65"/>
      <c r="S46" s="66"/>
      <c r="T46" s="53" t="str">
        <f t="shared" si="2"/>
        <v/>
      </c>
      <c r="U46" s="67">
        <f>IF(G46="ja",Intern_Wettkampfdaten!$B$25,0)+IF(I46&gt;0,Intern_Wettkampfdaten!$B$26,0)+IF(K46&gt;0,Intern_Wettkampfdaten!$B$27,0)+IF(N46&gt;0,Intern_Wettkampfdaten!$B$28,0)+IF(O46="ja",Intern_Wettkampfdaten!$B$29,0)</f>
        <v>0</v>
      </c>
      <c r="V46" s="54">
        <f t="shared" si="3"/>
        <v>0</v>
      </c>
    </row>
    <row r="47" spans="1:22" ht="18" customHeight="1">
      <c r="A47" s="68" t="str">
        <f>IF(ISBLANK(B47)=FALSE(),COUNT(A$8:A46)+1,"")</f>
        <v/>
      </c>
      <c r="B47" s="73"/>
      <c r="C47" s="73"/>
      <c r="D47" s="72"/>
      <c r="E47" s="145"/>
      <c r="F47" t="str">
        <f>IF(ISBLANK(E47)=FALSE(),DATEDIF(E47,Intern_Wettkampfdaten!$B$3,"Y"),"")</f>
        <v/>
      </c>
      <c r="G47" s="59"/>
      <c r="H47" s="60"/>
      <c r="I47" s="61"/>
      <c r="J47" s="60"/>
      <c r="K47" s="60"/>
      <c r="L47" s="60"/>
      <c r="M47" s="60"/>
      <c r="N47" s="61"/>
      <c r="O47" s="59"/>
      <c r="P47" s="69"/>
      <c r="Q47" s="64">
        <f>(IF($G47="ja",Intern_Wettkampfdaten!$B$25,0)+IF($I47&gt;0,Intern_Wettkampfdaten!$B$26,0)+IF($K47&gt;0,Intern_Wettkampfdaten!$B$27,0)-IF($L47="ja",Intern_Wettkampfdaten!$B$29,0)+IF($N47&gt;0,Intern_Wettkampfdaten!$B$28,0)-IF($O47="ja",Intern_Wettkampfdaten!$B$29,0))</f>
        <v>0</v>
      </c>
      <c r="R47" s="65"/>
      <c r="S47" s="66"/>
      <c r="T47" s="53" t="str">
        <f t="shared" si="2"/>
        <v/>
      </c>
      <c r="U47" s="67">
        <f>IF(G47="ja",Intern_Wettkampfdaten!$B$25,0)+IF(I47&gt;0,Intern_Wettkampfdaten!$B$26,0)+IF(K47&gt;0,Intern_Wettkampfdaten!$B$27,0)+IF(N47&gt;0,Intern_Wettkampfdaten!$B$28,0)+IF(O47="ja",Intern_Wettkampfdaten!$B$29,0)</f>
        <v>0</v>
      </c>
      <c r="V47" s="54">
        <f t="shared" si="3"/>
        <v>0</v>
      </c>
    </row>
    <row r="48" spans="1:22" ht="18" customHeight="1">
      <c r="A48" s="68" t="str">
        <f>IF(ISBLANK(B48)=FALSE(),COUNT(A$8:A47)+1,"")</f>
        <v/>
      </c>
      <c r="B48" s="73"/>
      <c r="C48" s="73"/>
      <c r="D48" s="72"/>
      <c r="E48" s="145"/>
      <c r="F48" t="str">
        <f>IF(ISBLANK(E48)=FALSE(),DATEDIF(E48,Intern_Wettkampfdaten!$B$3,"Y"),"")</f>
        <v/>
      </c>
      <c r="G48" s="59"/>
      <c r="H48" s="60"/>
      <c r="I48" s="61"/>
      <c r="J48" s="60"/>
      <c r="K48" s="60"/>
      <c r="L48" s="60"/>
      <c r="M48" s="60"/>
      <c r="N48" s="61"/>
      <c r="O48" s="59"/>
      <c r="P48" s="69"/>
      <c r="Q48" s="64">
        <f>(IF($G48="ja",Intern_Wettkampfdaten!$B$25,0)+IF($I48&gt;0,Intern_Wettkampfdaten!$B$26,0)+IF($K48&gt;0,Intern_Wettkampfdaten!$B$27,0)-IF($L48="ja",Intern_Wettkampfdaten!$B$29,0)+IF($N48&gt;0,Intern_Wettkampfdaten!$B$28,0)-IF($O48="ja",Intern_Wettkampfdaten!$B$29,0))</f>
        <v>0</v>
      </c>
      <c r="R48" s="65"/>
      <c r="S48" s="66"/>
      <c r="T48" s="53" t="str">
        <f t="shared" si="2"/>
        <v/>
      </c>
      <c r="U48" s="67">
        <f>IF(G48="ja",Intern_Wettkampfdaten!$B$25,0)+IF(I48&gt;0,Intern_Wettkampfdaten!$B$26,0)+IF(K48&gt;0,Intern_Wettkampfdaten!$B$27,0)+IF(N48&gt;0,Intern_Wettkampfdaten!$B$28,0)+IF(O48="ja",Intern_Wettkampfdaten!$B$29,0)</f>
        <v>0</v>
      </c>
      <c r="V48" s="54">
        <f t="shared" si="3"/>
        <v>0</v>
      </c>
    </row>
    <row r="49" spans="1:22" ht="18" customHeight="1">
      <c r="A49" s="68" t="str">
        <f>IF(ISBLANK(B49)=FALSE(),COUNT(A$8:A48)+1,"")</f>
        <v/>
      </c>
      <c r="B49" s="73"/>
      <c r="C49" s="73"/>
      <c r="D49" s="72"/>
      <c r="E49" s="145"/>
      <c r="F49" t="str">
        <f>IF(ISBLANK(E49)=FALSE(),DATEDIF(E49,Intern_Wettkampfdaten!$B$3,"Y"),"")</f>
        <v/>
      </c>
      <c r="G49" s="59"/>
      <c r="H49" s="60"/>
      <c r="I49" s="61"/>
      <c r="J49" s="60"/>
      <c r="K49" s="60"/>
      <c r="L49" s="60"/>
      <c r="M49" s="60"/>
      <c r="N49" s="61"/>
      <c r="O49" s="59"/>
      <c r="P49" s="69"/>
      <c r="Q49" s="64">
        <f>(IF($G49="ja",Intern_Wettkampfdaten!$B$25,0)+IF($I49&gt;0,Intern_Wettkampfdaten!$B$26,0)+IF($K49&gt;0,Intern_Wettkampfdaten!$B$27,0)-IF($L49="ja",Intern_Wettkampfdaten!$B$29,0)+IF($N49&gt;0,Intern_Wettkampfdaten!$B$28,0)-IF($O49="ja",Intern_Wettkampfdaten!$B$29,0))</f>
        <v>0</v>
      </c>
      <c r="R49" s="65"/>
      <c r="S49" s="66"/>
      <c r="T49" s="53" t="str">
        <f t="shared" si="2"/>
        <v/>
      </c>
      <c r="U49" s="67">
        <f>IF(G49="ja",Intern_Wettkampfdaten!$B$25,0)+IF(I49&gt;0,Intern_Wettkampfdaten!$B$26,0)+IF(K49&gt;0,Intern_Wettkampfdaten!$B$27,0)+IF(N49&gt;0,Intern_Wettkampfdaten!$B$28,0)+IF(O49="ja",Intern_Wettkampfdaten!$B$29,0)</f>
        <v>0</v>
      </c>
      <c r="V49" s="54">
        <f t="shared" si="3"/>
        <v>0</v>
      </c>
    </row>
    <row r="50" spans="1:22" ht="18" customHeight="1">
      <c r="A50" s="68" t="str">
        <f>IF(ISBLANK(B50)=FALSE(),COUNT(A$8:A49)+1,"")</f>
        <v/>
      </c>
      <c r="B50" s="73"/>
      <c r="C50" s="73"/>
      <c r="D50" s="72"/>
      <c r="E50" s="145"/>
      <c r="F50" t="str">
        <f>IF(ISBLANK(E50)=FALSE(),DATEDIF(E50,Intern_Wettkampfdaten!$B$3,"Y"),"")</f>
        <v/>
      </c>
      <c r="G50" s="59"/>
      <c r="H50" s="60"/>
      <c r="I50" s="61"/>
      <c r="J50" s="60"/>
      <c r="K50" s="60"/>
      <c r="L50" s="60"/>
      <c r="M50" s="60"/>
      <c r="N50" s="61"/>
      <c r="O50" s="59"/>
      <c r="P50" s="69"/>
      <c r="Q50" s="64">
        <f>(IF($G50="ja",Intern_Wettkampfdaten!$B$25,0)+IF($I50&gt;0,Intern_Wettkampfdaten!$B$26,0)+IF($K50&gt;0,Intern_Wettkampfdaten!$B$27,0)-IF($L50="ja",Intern_Wettkampfdaten!$B$29,0)+IF($N50&gt;0,Intern_Wettkampfdaten!$B$28,0)-IF($O50="ja",Intern_Wettkampfdaten!$B$29,0))</f>
        <v>0</v>
      </c>
      <c r="R50" s="65"/>
      <c r="S50" s="66"/>
      <c r="T50" s="53" t="str">
        <f t="shared" si="2"/>
        <v/>
      </c>
      <c r="U50" s="67">
        <f>IF(G50="ja",Intern_Wettkampfdaten!$B$25,0)+IF(I50&gt;0,Intern_Wettkampfdaten!$B$26,0)+IF(K50&gt;0,Intern_Wettkampfdaten!$B$27,0)+IF(N50&gt;0,Intern_Wettkampfdaten!$B$28,0)+IF(O50="ja",Intern_Wettkampfdaten!$B$29,0)</f>
        <v>0</v>
      </c>
      <c r="V50" s="54">
        <f t="shared" si="3"/>
        <v>0</v>
      </c>
    </row>
    <row r="51" spans="1:22" ht="18" customHeight="1">
      <c r="A51" s="68" t="str">
        <f>IF(ISBLANK(B51)=FALSE(),COUNT(A$8:A50)+1,"")</f>
        <v/>
      </c>
      <c r="B51" s="73"/>
      <c r="C51" s="73"/>
      <c r="D51" s="72"/>
      <c r="E51" s="145"/>
      <c r="F51" t="str">
        <f>IF(ISBLANK(E51)=FALSE(),DATEDIF(E51,Intern_Wettkampfdaten!$B$3,"Y"),"")</f>
        <v/>
      </c>
      <c r="G51" s="59"/>
      <c r="H51" s="60"/>
      <c r="I51" s="61"/>
      <c r="J51" s="60"/>
      <c r="K51" s="60"/>
      <c r="L51" s="60"/>
      <c r="M51" s="60"/>
      <c r="N51" s="61"/>
      <c r="O51" s="59"/>
      <c r="P51" s="69"/>
      <c r="Q51" s="64">
        <f>(IF($G51="ja",Intern_Wettkampfdaten!$B$25,0)+IF($I51&gt;0,Intern_Wettkampfdaten!$B$26,0)+IF($K51&gt;0,Intern_Wettkampfdaten!$B$27,0)-IF($L51="ja",Intern_Wettkampfdaten!$B$29,0)+IF($N51&gt;0,Intern_Wettkampfdaten!$B$28,0)-IF($O51="ja",Intern_Wettkampfdaten!$B$29,0))</f>
        <v>0</v>
      </c>
      <c r="R51" s="65"/>
      <c r="S51" s="66"/>
      <c r="T51" s="53" t="str">
        <f t="shared" si="2"/>
        <v/>
      </c>
      <c r="U51" s="67">
        <f>IF(G51="ja",Intern_Wettkampfdaten!$B$25,0)+IF(I51&gt;0,Intern_Wettkampfdaten!$B$26,0)+IF(K51&gt;0,Intern_Wettkampfdaten!$B$27,0)+IF(N51&gt;0,Intern_Wettkampfdaten!$B$28,0)+IF(O51="ja",Intern_Wettkampfdaten!$B$29,0)</f>
        <v>0</v>
      </c>
      <c r="V51" s="54">
        <f t="shared" si="3"/>
        <v>0</v>
      </c>
    </row>
    <row r="52" spans="1:22" ht="18" customHeight="1">
      <c r="A52" s="68" t="str">
        <f>IF(ISBLANK(B52)=FALSE(),COUNT(A$8:A51)+1,"")</f>
        <v/>
      </c>
      <c r="B52" s="73"/>
      <c r="C52" s="74"/>
      <c r="D52" s="72"/>
      <c r="E52" s="145"/>
      <c r="F52" t="str">
        <f>IF(ISBLANK(E52)=FALSE(),DATEDIF(E52,Intern_Wettkampfdaten!$B$3,"Y"),"")</f>
        <v/>
      </c>
      <c r="G52" s="59"/>
      <c r="H52" s="60"/>
      <c r="I52" s="61"/>
      <c r="J52" s="60"/>
      <c r="K52" s="60"/>
      <c r="L52" s="60"/>
      <c r="M52" s="60"/>
      <c r="N52" s="61"/>
      <c r="O52" s="59"/>
      <c r="P52" s="69"/>
      <c r="Q52" s="64">
        <f>(IF($G52="ja",Intern_Wettkampfdaten!$B$25,0)+IF($I52&gt;0,Intern_Wettkampfdaten!$B$26,0)+IF($K52&gt;0,Intern_Wettkampfdaten!$B$27,0)-IF($L52="ja",Intern_Wettkampfdaten!$B$29,0)+IF($N52&gt;0,Intern_Wettkampfdaten!$B$28,0)-IF($O52="ja",Intern_Wettkampfdaten!$B$29,0))</f>
        <v>0</v>
      </c>
      <c r="R52" s="65"/>
      <c r="S52" s="66"/>
      <c r="T52" s="53" t="str">
        <f t="shared" si="2"/>
        <v/>
      </c>
      <c r="U52" s="67">
        <f>IF(G52="ja",Intern_Wettkampfdaten!$B$25,0)+IF(I52&gt;0,Intern_Wettkampfdaten!$B$26,0)+IF(K52&gt;0,Intern_Wettkampfdaten!$B$27,0)+IF(N52&gt;0,Intern_Wettkampfdaten!$B$28,0)+IF(O52="ja",Intern_Wettkampfdaten!$B$29,0)</f>
        <v>0</v>
      </c>
      <c r="V52" s="54">
        <f t="shared" si="3"/>
        <v>0</v>
      </c>
    </row>
    <row r="53" spans="1:22" ht="18" customHeight="1">
      <c r="A53" s="68" t="str">
        <f>IF(ISBLANK(B53)=FALSE(),COUNT(A$8:A52)+1,"")</f>
        <v/>
      </c>
      <c r="B53" s="73"/>
      <c r="C53" s="73"/>
      <c r="D53" s="72"/>
      <c r="E53" s="145"/>
      <c r="F53" t="str">
        <f>IF(ISBLANK(E53)=FALSE(),DATEDIF(E53,Intern_Wettkampfdaten!$B$3,"Y"),"")</f>
        <v/>
      </c>
      <c r="G53" s="59"/>
      <c r="H53" s="60"/>
      <c r="I53" s="61"/>
      <c r="J53" s="60"/>
      <c r="K53" s="60"/>
      <c r="L53" s="60"/>
      <c r="M53" s="60"/>
      <c r="N53" s="61"/>
      <c r="O53" s="59"/>
      <c r="P53" s="69"/>
      <c r="Q53" s="64">
        <f>(IF($G53="ja",Intern_Wettkampfdaten!$B$25,0)+IF($I53&gt;0,Intern_Wettkampfdaten!$B$26,0)+IF($K53&gt;0,Intern_Wettkampfdaten!$B$27,0)-IF($L53="ja",Intern_Wettkampfdaten!$B$29,0)+IF($N53&gt;0,Intern_Wettkampfdaten!$B$28,0)-IF($O53="ja",Intern_Wettkampfdaten!$B$29,0))</f>
        <v>0</v>
      </c>
      <c r="R53" s="65"/>
      <c r="S53" s="66"/>
      <c r="T53" s="53" t="str">
        <f t="shared" si="2"/>
        <v/>
      </c>
      <c r="U53" s="67">
        <f>IF(G53="ja",Intern_Wettkampfdaten!$B$25,0)+IF(I53&gt;0,Intern_Wettkampfdaten!$B$26,0)+IF(K53&gt;0,Intern_Wettkampfdaten!$B$27,0)+IF(N53&gt;0,Intern_Wettkampfdaten!$B$28,0)+IF(O53="ja",Intern_Wettkampfdaten!$B$29,0)</f>
        <v>0</v>
      </c>
      <c r="V53" s="54">
        <f t="shared" si="3"/>
        <v>0</v>
      </c>
    </row>
    <row r="54" spans="1:22" ht="18" customHeight="1">
      <c r="A54" s="68" t="str">
        <f>IF(ISBLANK(B54)=FALSE(),COUNT(A$8:A53)+1,"")</f>
        <v/>
      </c>
      <c r="B54" s="70"/>
      <c r="C54" s="73"/>
      <c r="D54" s="72"/>
      <c r="E54" s="145"/>
      <c r="F54" t="str">
        <f>IF(ISBLANK(E54)=FALSE(),DATEDIF(E54,Intern_Wettkampfdaten!$B$3,"Y"),"")</f>
        <v/>
      </c>
      <c r="G54" s="59"/>
      <c r="H54" s="60"/>
      <c r="I54" s="61"/>
      <c r="J54" s="60"/>
      <c r="K54" s="60"/>
      <c r="L54" s="60"/>
      <c r="M54" s="60"/>
      <c r="N54" s="61"/>
      <c r="O54" s="59"/>
      <c r="P54" s="69"/>
      <c r="Q54" s="64">
        <f>(IF($G54="ja",Intern_Wettkampfdaten!$B$25,0)+IF($I54&gt;0,Intern_Wettkampfdaten!$B$26,0)+IF($K54&gt;0,Intern_Wettkampfdaten!$B$27,0)-IF($L54="ja",Intern_Wettkampfdaten!$B$29,0)+IF($N54&gt;0,Intern_Wettkampfdaten!$B$28,0)-IF($O54="ja",Intern_Wettkampfdaten!$B$29,0))</f>
        <v>0</v>
      </c>
      <c r="R54" s="65"/>
      <c r="S54" s="66"/>
      <c r="T54" s="53" t="str">
        <f t="shared" si="2"/>
        <v/>
      </c>
      <c r="U54" s="67">
        <f>IF(G54="ja",Intern_Wettkampfdaten!$B$25,0)+IF(I54&gt;0,Intern_Wettkampfdaten!$B$26,0)+IF(K54&gt;0,Intern_Wettkampfdaten!$B$27,0)+IF(N54&gt;0,Intern_Wettkampfdaten!$B$28,0)+IF(O54="ja",Intern_Wettkampfdaten!$B$29,0)</f>
        <v>0</v>
      </c>
      <c r="V54" s="54">
        <f t="shared" si="3"/>
        <v>0</v>
      </c>
    </row>
    <row r="55" spans="1:22" ht="18" customHeight="1">
      <c r="A55" s="68" t="str">
        <f>IF(ISBLANK(B55)=FALSE(),COUNT(A$8:A54)+1,"")</f>
        <v/>
      </c>
      <c r="B55" s="70"/>
      <c r="C55" s="70"/>
      <c r="D55" s="72"/>
      <c r="E55" s="145"/>
      <c r="F55" t="str">
        <f>IF(ISBLANK(E55)=FALSE(),DATEDIF(E55,Intern_Wettkampfdaten!$B$3,"Y"),"")</f>
        <v/>
      </c>
      <c r="G55" s="59"/>
      <c r="H55" s="60"/>
      <c r="I55" s="61"/>
      <c r="J55" s="60"/>
      <c r="K55" s="60"/>
      <c r="L55" s="60"/>
      <c r="M55" s="60"/>
      <c r="N55" s="61"/>
      <c r="O55" s="59"/>
      <c r="P55" s="69"/>
      <c r="Q55" s="64">
        <f>(IF($G55="ja",Intern_Wettkampfdaten!$B$25,0)+IF($I55&gt;0,Intern_Wettkampfdaten!$B$26,0)+IF($K55&gt;0,Intern_Wettkampfdaten!$B$27,0)-IF($L55="ja",Intern_Wettkampfdaten!$B$29,0)+IF($N55&gt;0,Intern_Wettkampfdaten!$B$28,0)-IF($O55="ja",Intern_Wettkampfdaten!$B$29,0))</f>
        <v>0</v>
      </c>
      <c r="R55" s="65"/>
      <c r="S55" s="66"/>
      <c r="T55" s="53" t="str">
        <f t="shared" si="2"/>
        <v/>
      </c>
      <c r="U55" s="67">
        <f>IF(G55="ja",Intern_Wettkampfdaten!$B$25,0)+IF(I55&gt;0,Intern_Wettkampfdaten!$B$26,0)+IF(K55&gt;0,Intern_Wettkampfdaten!$B$27,0)+IF(N55&gt;0,Intern_Wettkampfdaten!$B$28,0)+IF(O55="ja",Intern_Wettkampfdaten!$B$29,0)</f>
        <v>0</v>
      </c>
      <c r="V55" s="54">
        <f t="shared" si="3"/>
        <v>0</v>
      </c>
    </row>
    <row r="56" spans="1:22" ht="18" customHeight="1">
      <c r="A56" s="68" t="str">
        <f>IF(ISBLANK(B56)=FALSE(),COUNT(A$8:A55)+1,"")</f>
        <v/>
      </c>
      <c r="B56" s="70"/>
      <c r="C56" s="70"/>
      <c r="D56" s="72"/>
      <c r="E56" s="145"/>
      <c r="F56" t="str">
        <f>IF(ISBLANK(E56)=FALSE(),DATEDIF(E56,Intern_Wettkampfdaten!$B$3,"Y"),"")</f>
        <v/>
      </c>
      <c r="G56" s="59"/>
      <c r="H56" s="60"/>
      <c r="I56" s="61"/>
      <c r="J56" s="60"/>
      <c r="K56" s="60"/>
      <c r="L56" s="60"/>
      <c r="M56" s="60"/>
      <c r="N56" s="61"/>
      <c r="O56" s="59"/>
      <c r="P56" s="69"/>
      <c r="Q56" s="64">
        <f>(IF($G56="ja",Intern_Wettkampfdaten!$B$25,0)+IF($I56&gt;0,Intern_Wettkampfdaten!$B$26,0)+IF($K56&gt;0,Intern_Wettkampfdaten!$B$27,0)-IF($L56="ja",Intern_Wettkampfdaten!$B$29,0)+IF($N56&gt;0,Intern_Wettkampfdaten!$B$28,0)-IF($O56="ja",Intern_Wettkampfdaten!$B$29,0))</f>
        <v>0</v>
      </c>
      <c r="R56" s="65"/>
      <c r="S56" s="66"/>
      <c r="T56" s="53" t="str">
        <f t="shared" si="2"/>
        <v/>
      </c>
      <c r="U56" s="67">
        <f>IF(G56="ja",Intern_Wettkampfdaten!$B$25,0)+IF(I56&gt;0,Intern_Wettkampfdaten!$B$26,0)+IF(K56&gt;0,Intern_Wettkampfdaten!$B$27,0)+IF(N56&gt;0,Intern_Wettkampfdaten!$B$28,0)+IF(O56="ja",Intern_Wettkampfdaten!$B$29,0)</f>
        <v>0</v>
      </c>
      <c r="V56" s="54">
        <f t="shared" si="3"/>
        <v>0</v>
      </c>
    </row>
    <row r="57" spans="1:22" ht="18" customHeight="1">
      <c r="A57" s="68" t="str">
        <f>IF(ISBLANK(B57)=FALSE(),COUNT(A$8:A56)+1,"")</f>
        <v/>
      </c>
      <c r="B57" s="56"/>
      <c r="C57" s="56"/>
      <c r="D57" s="57"/>
      <c r="E57" s="144"/>
      <c r="F57" t="str">
        <f>IF(ISBLANK(E57)=FALSE(),DATEDIF(E57,Intern_Wettkampfdaten!$B$3,"Y"),"")</f>
        <v/>
      </c>
      <c r="G57" s="59"/>
      <c r="H57" s="60"/>
      <c r="I57" s="61"/>
      <c r="J57" s="60"/>
      <c r="K57" s="60"/>
      <c r="L57" s="60"/>
      <c r="M57" s="60"/>
      <c r="N57" s="61"/>
      <c r="O57" s="59"/>
      <c r="P57" s="69"/>
      <c r="Q57" s="64">
        <f>(IF($G57="ja",Intern_Wettkampfdaten!$B$25,0)+IF($I57&gt;0,Intern_Wettkampfdaten!$B$26,0)+IF($K57&gt;0,Intern_Wettkampfdaten!$B$27,0)-IF($L57="ja",Intern_Wettkampfdaten!$B$29,0)+IF($N57&gt;0,Intern_Wettkampfdaten!$B$28,0)-IF($O57="ja",Intern_Wettkampfdaten!$B$29,0))</f>
        <v>0</v>
      </c>
      <c r="R57" s="65"/>
      <c r="S57" s="66"/>
      <c r="T57" s="53" t="str">
        <f t="shared" si="2"/>
        <v/>
      </c>
      <c r="U57" s="67">
        <f>IF(G57="ja",Intern_Wettkampfdaten!$B$25,0)+IF(I57&gt;0,Intern_Wettkampfdaten!$B$26,0)+IF(K57&gt;0,Intern_Wettkampfdaten!$B$27,0)+IF(N57&gt;0,Intern_Wettkampfdaten!$B$28,0)+IF(O57="ja",Intern_Wettkampfdaten!$B$29,0)</f>
        <v>0</v>
      </c>
      <c r="V57" s="54">
        <f t="shared" si="3"/>
        <v>0</v>
      </c>
    </row>
    <row r="58" spans="1:22">
      <c r="U58" s="67"/>
    </row>
    <row r="59" spans="1:22" hidden="1">
      <c r="G59" s="21">
        <f>COUNTA(G8:G57)</f>
        <v>0</v>
      </c>
      <c r="I59" s="75">
        <f>(SUM(IF(FREQUENCY(I8:I57,I8:I57)&gt;0,1)))</f>
        <v>0</v>
      </c>
      <c r="K59" s="21">
        <f t="array" ref="K59">SUM(IF(FREQUENCY(IF(LEN(K8:K57)&gt;0,MATCH(K8:K57,K8:K57,0),""),IF(LEN(K8:K57)&gt;0,MATCH(K8:K57,K8:K57,0),""))&gt;0,1))</f>
        <v>0</v>
      </c>
      <c r="N59" s="21">
        <f t="array" ref="N59">SUM(IF(FREQUENCY(IF(LEN(N8:N57)&gt;0,MATCH(N8:N57,N8:N57,0),""),IF(LEN(N8:N57)&gt;0,MATCH(N8:N57,N8:N57,0),""))&gt;0,1))</f>
        <v>0</v>
      </c>
      <c r="Q59" s="21">
        <f>SUM(Q8:Q57)</f>
        <v>0</v>
      </c>
      <c r="T59" s="23">
        <f>COUNTIF(T8:T57,"ERROR")</f>
        <v>0</v>
      </c>
      <c r="U59" s="67">
        <f>IF(G59="ja",Intern_Wettkampfdaten!$B$25,0)+IF(I59&gt;0,Intern_Wettkampfdaten!$B$26,0)+IF(K59&gt;0,Intern_Wettkampfdaten!$B$27,0)+IF(N59&gt;0,Intern_Wettkampfdaten!$B$28,0)+IF(O59="ja",Intern_Wettkampfdaten!$B$29,0)</f>
        <v>0</v>
      </c>
      <c r="V59" s="21">
        <f>SUM(G59,I59,K59,IF((N59&gt;0),N59,0))</f>
        <v>0</v>
      </c>
    </row>
    <row r="60" spans="1:22">
      <c r="U60" s="67"/>
    </row>
    <row r="61" spans="1:22">
      <c r="K61" s="76"/>
      <c r="U61" s="67"/>
    </row>
    <row r="62" spans="1:22">
      <c r="U62" s="67"/>
    </row>
  </sheetData>
  <sheetProtection algorithmName="SHA-512" hashValue="NFn4xsoNG5VcZS2n9peKI8Okr2zOnKUOWYUmmw8/uzgCbBbZj+OU2N7vnFpMh4yktiHeZTF3s0vuVlVhgyH/fA==" saltValue="VE5uJzJxcm8HYR/jivGpUA==" spinCount="100000" sheet="1" objects="1" scenarios="1"/>
  <autoFilter ref="I59" xr:uid="{00000000-0009-0000-0000-000001000000}"/>
  <mergeCells count="15">
    <mergeCell ref="A1:S1"/>
    <mergeCell ref="A2:S2"/>
    <mergeCell ref="A3:S3"/>
    <mergeCell ref="A5:A6"/>
    <mergeCell ref="B5:B6"/>
    <mergeCell ref="C5:C6"/>
    <mergeCell ref="D5:D6"/>
    <mergeCell ref="E5:E6"/>
    <mergeCell ref="F5:F6"/>
    <mergeCell ref="G5:H5"/>
    <mergeCell ref="I5:J5"/>
    <mergeCell ref="K5:M5"/>
    <mergeCell ref="N5:P5"/>
    <mergeCell ref="Q5:Q6"/>
    <mergeCell ref="S5:S6"/>
  </mergeCells>
  <conditionalFormatting sqref="A8:E57 G8:P57 R8:S57">
    <cfRule type="expression" dxfId="22" priority="2">
      <formula>$T8="OKAY"</formula>
    </cfRule>
  </conditionalFormatting>
  <pageMargins left="0.74791666666666701" right="0.74791666666666701" top="0.98402777777777795" bottom="0.98402777777777795" header="0.511811023622047" footer="0.511811023622047"/>
  <pageSetup paperSize="9" orientation="portrait" horizontalDpi="300" verticalDpi="300"/>
  <drawing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X59"/>
  <sheetViews>
    <sheetView zoomScale="55" zoomScaleNormal="55" workbookViewId="0">
      <selection activeCell="L20" sqref="L20"/>
    </sheetView>
  </sheetViews>
  <sheetFormatPr baseColWidth="10" defaultColWidth="8.6640625" defaultRowHeight="13.2"/>
  <cols>
    <col min="1" max="1" width="3" style="21" customWidth="1"/>
    <col min="2" max="3" width="18.109375" style="21" customWidth="1"/>
    <col min="4" max="4" width="4" style="21" customWidth="1"/>
    <col min="5" max="5" width="9.33203125" style="22" customWidth="1"/>
    <col min="6" max="6" width="5.77734375" style="21" customWidth="1"/>
    <col min="7" max="7" width="22.5546875" style="21" customWidth="1"/>
    <col min="8" max="8" width="14.21875" style="23" hidden="1" customWidth="1"/>
    <col min="9" max="9" width="8" style="23" hidden="1" customWidth="1"/>
    <col min="10" max="10" width="6.77734375" style="21" hidden="1" customWidth="1"/>
    <col min="11" max="232" width="8.6640625" style="21"/>
    <col min="16373" max="16384" width="5.6640625" customWidth="1"/>
  </cols>
  <sheetData>
    <row r="1" spans="1:232" ht="30" customHeight="1">
      <c r="A1" s="149"/>
      <c r="B1" s="149"/>
      <c r="C1" s="149"/>
      <c r="D1" s="149"/>
      <c r="E1" s="149"/>
      <c r="F1" s="149"/>
      <c r="G1" s="149"/>
      <c r="H1" s="24"/>
      <c r="I1" s="24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  <c r="Y1" s="25"/>
      <c r="Z1" s="25"/>
      <c r="AA1" s="25"/>
      <c r="AB1" s="25"/>
      <c r="AC1" s="25"/>
      <c r="AD1" s="25"/>
      <c r="AE1" s="25"/>
      <c r="AF1" s="25"/>
      <c r="AG1" s="25"/>
      <c r="AH1" s="25"/>
      <c r="AI1" s="25"/>
      <c r="AJ1" s="25"/>
      <c r="AK1" s="25"/>
      <c r="AL1" s="25"/>
      <c r="AM1" s="25"/>
      <c r="AN1" s="25"/>
      <c r="AO1" s="25"/>
      <c r="AP1" s="25"/>
      <c r="AQ1" s="25"/>
      <c r="AR1" s="25"/>
      <c r="AS1" s="25"/>
      <c r="AT1" s="25"/>
      <c r="AU1" s="25"/>
      <c r="AV1" s="25"/>
      <c r="AW1" s="25"/>
      <c r="AX1" s="25"/>
      <c r="AY1" s="25"/>
      <c r="AZ1" s="25"/>
      <c r="BA1" s="25"/>
      <c r="BB1" s="25"/>
      <c r="BC1" s="25"/>
      <c r="BD1" s="25"/>
      <c r="BE1" s="25"/>
      <c r="BF1" s="25"/>
      <c r="BG1" s="25"/>
      <c r="BH1" s="25"/>
      <c r="BI1" s="25"/>
      <c r="BJ1" s="25"/>
      <c r="BK1" s="25"/>
      <c r="BL1" s="25"/>
      <c r="BM1" s="25"/>
      <c r="BN1" s="25"/>
      <c r="BO1" s="25"/>
      <c r="BP1" s="25"/>
      <c r="BQ1" s="25"/>
      <c r="BR1" s="25"/>
      <c r="BS1" s="25"/>
      <c r="BT1" s="25"/>
      <c r="BU1" s="25"/>
      <c r="BV1" s="25"/>
      <c r="BW1" s="25"/>
      <c r="BX1" s="25"/>
      <c r="BY1" s="25"/>
      <c r="BZ1" s="25"/>
      <c r="CA1" s="25"/>
      <c r="CB1" s="25"/>
      <c r="CC1" s="25"/>
      <c r="CD1" s="25"/>
      <c r="CE1" s="25"/>
      <c r="CF1" s="25"/>
      <c r="CG1" s="25"/>
      <c r="CH1" s="25"/>
      <c r="CI1" s="25"/>
      <c r="CJ1" s="25"/>
      <c r="CK1" s="25"/>
      <c r="CL1" s="25"/>
      <c r="CM1" s="25"/>
      <c r="CN1" s="25"/>
      <c r="CO1" s="25"/>
      <c r="CP1" s="25"/>
      <c r="CQ1" s="25"/>
      <c r="CR1" s="25"/>
      <c r="CS1" s="25"/>
      <c r="CT1" s="25"/>
      <c r="CU1" s="25"/>
      <c r="CV1" s="25"/>
      <c r="CW1" s="25"/>
      <c r="CX1" s="25"/>
      <c r="CY1" s="25"/>
      <c r="CZ1" s="25"/>
      <c r="DA1" s="25"/>
      <c r="DB1" s="25"/>
      <c r="DC1" s="25"/>
      <c r="DD1" s="25"/>
      <c r="DE1" s="25"/>
      <c r="DF1" s="25"/>
      <c r="DG1" s="25"/>
      <c r="DH1" s="25"/>
      <c r="DI1" s="25"/>
      <c r="DJ1" s="25"/>
      <c r="DK1" s="25"/>
      <c r="DL1" s="25"/>
      <c r="DM1" s="25"/>
      <c r="DN1" s="25"/>
      <c r="DO1" s="25"/>
      <c r="DP1" s="25"/>
      <c r="DQ1" s="25"/>
      <c r="DR1" s="25"/>
      <c r="DS1" s="25"/>
      <c r="DT1" s="25"/>
      <c r="DU1" s="25"/>
      <c r="DV1" s="25"/>
      <c r="DW1" s="25"/>
      <c r="DX1" s="25"/>
      <c r="DY1" s="25"/>
      <c r="DZ1" s="25"/>
      <c r="EA1" s="25"/>
      <c r="EB1" s="25"/>
      <c r="EC1" s="25"/>
      <c r="ED1" s="25"/>
      <c r="EE1" s="25"/>
      <c r="EF1" s="25"/>
      <c r="EG1" s="25"/>
      <c r="EH1" s="25"/>
      <c r="EI1" s="25"/>
      <c r="EJ1" s="25"/>
      <c r="EK1" s="25"/>
      <c r="EL1" s="25"/>
      <c r="EM1" s="25"/>
      <c r="EN1" s="25"/>
      <c r="EO1" s="25"/>
      <c r="EP1" s="25"/>
      <c r="EQ1" s="25"/>
      <c r="ER1" s="25"/>
      <c r="ES1" s="25"/>
      <c r="ET1" s="25"/>
      <c r="EU1" s="25"/>
      <c r="EV1" s="25"/>
      <c r="EW1" s="25"/>
      <c r="EX1" s="25"/>
      <c r="EY1" s="25"/>
      <c r="EZ1" s="25"/>
      <c r="FA1" s="25"/>
      <c r="FB1" s="25"/>
      <c r="FC1" s="25"/>
      <c r="FD1" s="25"/>
      <c r="FE1" s="25"/>
      <c r="FF1" s="25"/>
      <c r="FG1" s="25"/>
      <c r="FH1" s="25"/>
      <c r="FI1" s="25"/>
      <c r="FJ1" s="25"/>
      <c r="FK1" s="25"/>
      <c r="FL1" s="25"/>
      <c r="FM1" s="25"/>
      <c r="FN1" s="25"/>
      <c r="FO1" s="25"/>
      <c r="FP1" s="25"/>
      <c r="FQ1" s="25"/>
      <c r="FR1" s="25"/>
      <c r="FS1" s="25"/>
      <c r="FT1" s="25"/>
      <c r="FU1" s="25"/>
      <c r="FV1" s="25"/>
      <c r="FW1" s="25"/>
      <c r="FX1" s="25"/>
      <c r="FY1" s="25"/>
      <c r="FZ1" s="25"/>
      <c r="GA1" s="25"/>
      <c r="GB1" s="25"/>
      <c r="GC1" s="25"/>
      <c r="GD1" s="25"/>
      <c r="GE1" s="25"/>
      <c r="GF1" s="25"/>
      <c r="GG1" s="25"/>
      <c r="GH1" s="25"/>
      <c r="GI1" s="25"/>
      <c r="GJ1" s="25"/>
      <c r="GK1" s="25"/>
      <c r="GL1" s="25"/>
      <c r="GM1" s="25"/>
      <c r="GN1" s="25"/>
      <c r="GO1" s="25"/>
      <c r="GP1" s="25"/>
      <c r="GQ1" s="25"/>
      <c r="GR1" s="25"/>
      <c r="GS1" s="25"/>
      <c r="GT1" s="25"/>
      <c r="GU1" s="25"/>
      <c r="GV1" s="25"/>
      <c r="GW1" s="25"/>
      <c r="GX1" s="25"/>
      <c r="GY1" s="25"/>
      <c r="GZ1" s="25"/>
      <c r="HA1" s="25"/>
      <c r="HB1" s="25"/>
      <c r="HC1" s="25"/>
      <c r="HD1" s="25"/>
      <c r="HE1" s="25"/>
      <c r="HF1" s="25"/>
      <c r="HG1" s="25"/>
      <c r="HH1" s="25"/>
      <c r="HI1" s="25"/>
      <c r="HJ1" s="25"/>
      <c r="HK1" s="25"/>
      <c r="HL1" s="25"/>
      <c r="HM1" s="25"/>
      <c r="HN1" s="25"/>
      <c r="HO1" s="25"/>
      <c r="HP1" s="25"/>
      <c r="HQ1" s="25"/>
      <c r="HR1" s="25"/>
      <c r="HS1" s="25"/>
      <c r="HT1" s="25"/>
      <c r="HU1" s="25"/>
      <c r="HV1" s="25"/>
      <c r="HW1" s="25"/>
      <c r="HX1" s="25"/>
    </row>
    <row r="2" spans="1:232" ht="30" customHeight="1">
      <c r="A2" s="153" t="str">
        <f>Intern_Wettkampfdaten!B1</f>
        <v>Oberbayrische Meisterschaft im Einrad-Freestyle</v>
      </c>
      <c r="B2" s="153"/>
      <c r="C2" s="153"/>
      <c r="D2" s="153"/>
      <c r="E2" s="153"/>
      <c r="F2" s="153"/>
      <c r="G2" s="153"/>
      <c r="H2" s="24"/>
      <c r="I2" s="24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5"/>
      <c r="V2" s="25"/>
      <c r="W2" s="25"/>
      <c r="X2" s="25"/>
      <c r="Y2" s="25"/>
      <c r="Z2" s="25"/>
      <c r="AA2" s="25"/>
      <c r="AB2" s="25"/>
      <c r="AC2" s="25"/>
      <c r="AD2" s="25"/>
      <c r="AE2" s="25"/>
      <c r="AF2" s="25"/>
      <c r="AG2" s="25"/>
      <c r="AH2" s="25"/>
      <c r="AI2" s="25"/>
      <c r="AJ2" s="25"/>
      <c r="AK2" s="25"/>
      <c r="AL2" s="25"/>
      <c r="AM2" s="25"/>
      <c r="AN2" s="25"/>
      <c r="AO2" s="25"/>
      <c r="AP2" s="25"/>
      <c r="AQ2" s="25"/>
      <c r="AR2" s="25"/>
      <c r="AS2" s="25"/>
      <c r="AT2" s="25"/>
      <c r="AU2" s="25"/>
      <c r="AV2" s="25"/>
      <c r="AW2" s="25"/>
      <c r="AX2" s="25"/>
      <c r="AY2" s="25"/>
      <c r="AZ2" s="25"/>
      <c r="BA2" s="25"/>
      <c r="BB2" s="25"/>
      <c r="BC2" s="25"/>
      <c r="BD2" s="25"/>
      <c r="BE2" s="25"/>
      <c r="BF2" s="25"/>
      <c r="BG2" s="25"/>
      <c r="BH2" s="25"/>
      <c r="BI2" s="25"/>
      <c r="BJ2" s="25"/>
      <c r="BK2" s="25"/>
      <c r="BL2" s="25"/>
      <c r="BM2" s="25"/>
      <c r="BN2" s="25"/>
      <c r="BO2" s="25"/>
      <c r="BP2" s="25"/>
      <c r="BQ2" s="25"/>
      <c r="BR2" s="25"/>
      <c r="BS2" s="25"/>
      <c r="BT2" s="25"/>
      <c r="BU2" s="25"/>
      <c r="BV2" s="25"/>
      <c r="BW2" s="25"/>
      <c r="BX2" s="25"/>
      <c r="BY2" s="25"/>
      <c r="BZ2" s="25"/>
      <c r="CA2" s="25"/>
      <c r="CB2" s="25"/>
      <c r="CC2" s="25"/>
      <c r="CD2" s="25"/>
      <c r="CE2" s="25"/>
      <c r="CF2" s="25"/>
      <c r="CG2" s="25"/>
      <c r="CH2" s="25"/>
      <c r="CI2" s="25"/>
      <c r="CJ2" s="25"/>
      <c r="CK2" s="25"/>
      <c r="CL2" s="25"/>
      <c r="CM2" s="25"/>
      <c r="CN2" s="25"/>
      <c r="CO2" s="25"/>
      <c r="CP2" s="25"/>
      <c r="CQ2" s="25"/>
      <c r="CR2" s="25"/>
      <c r="CS2" s="25"/>
      <c r="CT2" s="25"/>
      <c r="CU2" s="25"/>
      <c r="CV2" s="25"/>
      <c r="CW2" s="25"/>
      <c r="CX2" s="25"/>
      <c r="CY2" s="25"/>
      <c r="CZ2" s="25"/>
      <c r="DA2" s="25"/>
      <c r="DB2" s="25"/>
      <c r="DC2" s="25"/>
      <c r="DD2" s="25"/>
      <c r="DE2" s="25"/>
      <c r="DF2" s="25"/>
      <c r="DG2" s="25"/>
      <c r="DH2" s="25"/>
      <c r="DI2" s="25"/>
      <c r="DJ2" s="25"/>
      <c r="DK2" s="25"/>
      <c r="DL2" s="25"/>
      <c r="DM2" s="25"/>
      <c r="DN2" s="25"/>
      <c r="DO2" s="25"/>
      <c r="DP2" s="25"/>
      <c r="DQ2" s="25"/>
      <c r="DR2" s="25"/>
      <c r="DS2" s="25"/>
      <c r="DT2" s="25"/>
      <c r="DU2" s="25"/>
      <c r="DV2" s="25"/>
      <c r="DW2" s="25"/>
      <c r="DX2" s="25"/>
      <c r="DY2" s="25"/>
      <c r="DZ2" s="25"/>
      <c r="EA2" s="25"/>
      <c r="EB2" s="25"/>
      <c r="EC2" s="25"/>
      <c r="ED2" s="25"/>
      <c r="EE2" s="25"/>
      <c r="EF2" s="25"/>
      <c r="EG2" s="25"/>
      <c r="EH2" s="25"/>
      <c r="EI2" s="25"/>
      <c r="EJ2" s="25"/>
      <c r="EK2" s="25"/>
      <c r="EL2" s="25"/>
      <c r="EM2" s="25"/>
      <c r="EN2" s="25"/>
      <c r="EO2" s="25"/>
      <c r="EP2" s="25"/>
      <c r="EQ2" s="25"/>
      <c r="ER2" s="25"/>
      <c r="ES2" s="25"/>
      <c r="ET2" s="25"/>
      <c r="EU2" s="25"/>
      <c r="EV2" s="25"/>
      <c r="EW2" s="25"/>
      <c r="EX2" s="25"/>
      <c r="EY2" s="25"/>
      <c r="EZ2" s="25"/>
      <c r="FA2" s="25"/>
      <c r="FB2" s="25"/>
      <c r="FC2" s="25"/>
      <c r="FD2" s="25"/>
      <c r="FE2" s="25"/>
      <c r="FF2" s="25"/>
      <c r="FG2" s="25"/>
      <c r="FH2" s="25"/>
      <c r="FI2" s="25"/>
      <c r="FJ2" s="25"/>
      <c r="FK2" s="25"/>
      <c r="FL2" s="25"/>
      <c r="FM2" s="25"/>
      <c r="FN2" s="25"/>
      <c r="FO2" s="25"/>
      <c r="FP2" s="25"/>
      <c r="FQ2" s="25"/>
      <c r="FR2" s="25"/>
      <c r="FS2" s="25"/>
      <c r="FT2" s="25"/>
      <c r="FU2" s="25"/>
      <c r="FV2" s="25"/>
      <c r="FW2" s="25"/>
      <c r="FX2" s="25"/>
      <c r="FY2" s="25"/>
      <c r="FZ2" s="25"/>
      <c r="GA2" s="25"/>
      <c r="GB2" s="25"/>
      <c r="GC2" s="25"/>
      <c r="GD2" s="25"/>
      <c r="GE2" s="25"/>
      <c r="GF2" s="25"/>
      <c r="GG2" s="25"/>
      <c r="GH2" s="25"/>
      <c r="GI2" s="25"/>
      <c r="GJ2" s="25"/>
      <c r="GK2" s="25"/>
      <c r="GL2" s="25"/>
      <c r="GM2" s="25"/>
      <c r="GN2" s="25"/>
      <c r="GO2" s="25"/>
      <c r="GP2" s="25"/>
      <c r="GQ2" s="25"/>
      <c r="GR2" s="25"/>
      <c r="GS2" s="25"/>
      <c r="GT2" s="25"/>
      <c r="GU2" s="25"/>
      <c r="GV2" s="25"/>
      <c r="GW2" s="25"/>
      <c r="GX2" s="25"/>
      <c r="GY2" s="25"/>
      <c r="GZ2" s="25"/>
      <c r="HA2" s="25"/>
      <c r="HB2" s="25"/>
      <c r="HC2" s="25"/>
      <c r="HD2" s="25"/>
      <c r="HE2" s="25"/>
      <c r="HF2" s="25"/>
      <c r="HG2" s="25"/>
      <c r="HH2" s="25"/>
      <c r="HI2" s="25"/>
      <c r="HJ2" s="25"/>
      <c r="HK2" s="25"/>
      <c r="HL2" s="25"/>
      <c r="HM2" s="25"/>
      <c r="HN2" s="25"/>
      <c r="HO2" s="25"/>
      <c r="HP2" s="25"/>
      <c r="HQ2" s="25"/>
      <c r="HR2" s="25"/>
      <c r="HS2" s="25"/>
      <c r="HT2" s="25"/>
      <c r="HU2" s="25"/>
      <c r="HV2" s="25"/>
      <c r="HW2" s="25"/>
      <c r="HX2" s="25"/>
    </row>
    <row r="3" spans="1:232" ht="30" customHeight="1">
      <c r="A3" s="151" t="str">
        <f>Intern_Wettkampfdaten!B6</f>
        <v>28. - 29.03.2026</v>
      </c>
      <c r="B3" s="151"/>
      <c r="C3" s="151"/>
      <c r="D3" s="151"/>
      <c r="E3" s="151"/>
      <c r="F3" s="151"/>
      <c r="G3" s="151"/>
      <c r="H3" s="26"/>
      <c r="I3" s="26"/>
      <c r="J3" s="27"/>
      <c r="K3" s="27"/>
      <c r="L3" s="27"/>
      <c r="M3" s="27"/>
      <c r="N3" s="27"/>
      <c r="O3" s="27"/>
      <c r="P3" s="27"/>
      <c r="Q3" s="27"/>
      <c r="R3" s="27"/>
      <c r="S3" s="27"/>
      <c r="T3" s="27"/>
      <c r="U3" s="27"/>
      <c r="V3" s="27"/>
      <c r="W3" s="27"/>
      <c r="X3" s="27"/>
      <c r="Y3" s="27"/>
      <c r="Z3" s="27"/>
      <c r="AA3" s="27"/>
      <c r="AB3" s="27"/>
      <c r="AC3" s="27"/>
      <c r="AD3" s="27"/>
      <c r="AE3" s="27"/>
      <c r="AF3" s="27"/>
      <c r="AG3" s="27"/>
      <c r="AH3" s="27"/>
      <c r="AI3" s="27"/>
      <c r="AJ3" s="27"/>
      <c r="AK3" s="27"/>
      <c r="AL3" s="27"/>
      <c r="AM3" s="27"/>
      <c r="AN3" s="27"/>
      <c r="AO3" s="27"/>
      <c r="AP3" s="27"/>
      <c r="AQ3" s="27"/>
      <c r="AR3" s="27"/>
      <c r="AS3" s="27"/>
      <c r="AT3" s="27"/>
      <c r="AU3" s="27"/>
      <c r="AV3" s="27"/>
      <c r="AW3" s="27"/>
      <c r="AX3" s="27"/>
      <c r="AY3" s="27"/>
      <c r="AZ3" s="27"/>
      <c r="BA3" s="27"/>
      <c r="BB3" s="27"/>
      <c r="BC3" s="27"/>
      <c r="BD3" s="27"/>
      <c r="BE3" s="27"/>
      <c r="BF3" s="27"/>
      <c r="BG3" s="27"/>
      <c r="BH3" s="27"/>
      <c r="BI3" s="27"/>
      <c r="BJ3" s="27"/>
      <c r="BK3" s="27"/>
      <c r="BL3" s="27"/>
      <c r="BM3" s="27"/>
      <c r="BN3" s="27"/>
      <c r="BO3" s="27"/>
      <c r="BP3" s="27"/>
      <c r="BQ3" s="27"/>
      <c r="BR3" s="27"/>
      <c r="BS3" s="27"/>
      <c r="BT3" s="27"/>
      <c r="BU3" s="27"/>
      <c r="BV3" s="27"/>
      <c r="BW3" s="27"/>
      <c r="BX3" s="27"/>
      <c r="BY3" s="27"/>
      <c r="BZ3" s="27"/>
      <c r="CA3" s="27"/>
      <c r="CB3" s="27"/>
      <c r="CC3" s="27"/>
      <c r="CD3" s="27"/>
      <c r="CE3" s="27"/>
      <c r="CF3" s="27"/>
      <c r="CG3" s="27"/>
      <c r="CH3" s="27"/>
      <c r="CI3" s="27"/>
      <c r="CJ3" s="27"/>
      <c r="CK3" s="27"/>
      <c r="CL3" s="27"/>
      <c r="CM3" s="27"/>
      <c r="CN3" s="27"/>
      <c r="CO3" s="27"/>
      <c r="CP3" s="27"/>
      <c r="CQ3" s="27"/>
      <c r="CR3" s="27"/>
      <c r="CS3" s="27"/>
      <c r="CT3" s="27"/>
      <c r="CU3" s="27"/>
      <c r="CV3" s="27"/>
      <c r="CW3" s="27"/>
      <c r="CX3" s="27"/>
      <c r="CY3" s="27"/>
      <c r="CZ3" s="27"/>
      <c r="DA3" s="27"/>
      <c r="DB3" s="27"/>
      <c r="DC3" s="27"/>
      <c r="DD3" s="27"/>
      <c r="DE3" s="27"/>
      <c r="DF3" s="27"/>
      <c r="DG3" s="27"/>
      <c r="DH3" s="27"/>
      <c r="DI3" s="27"/>
      <c r="DJ3" s="27"/>
      <c r="DK3" s="27"/>
      <c r="DL3" s="27"/>
      <c r="DM3" s="27"/>
      <c r="DN3" s="27"/>
      <c r="DO3" s="27"/>
      <c r="DP3" s="27"/>
      <c r="DQ3" s="27"/>
      <c r="DR3" s="27"/>
      <c r="DS3" s="27"/>
      <c r="DT3" s="27"/>
      <c r="DU3" s="27"/>
      <c r="DV3" s="27"/>
      <c r="DW3" s="27"/>
      <c r="DX3" s="27"/>
      <c r="DY3" s="27"/>
      <c r="DZ3" s="27"/>
      <c r="EA3" s="27"/>
      <c r="EB3" s="27"/>
      <c r="EC3" s="27"/>
      <c r="ED3" s="27"/>
      <c r="EE3" s="27"/>
      <c r="EF3" s="27"/>
      <c r="EG3" s="27"/>
      <c r="EH3" s="27"/>
      <c r="EI3" s="27"/>
      <c r="EJ3" s="27"/>
      <c r="EK3" s="27"/>
      <c r="EL3" s="27"/>
      <c r="EM3" s="27"/>
      <c r="EN3" s="27"/>
      <c r="EO3" s="27"/>
      <c r="EP3" s="27"/>
      <c r="EQ3" s="27"/>
      <c r="ER3" s="27"/>
      <c r="ES3" s="27"/>
      <c r="ET3" s="27"/>
      <c r="EU3" s="27"/>
      <c r="EV3" s="27"/>
      <c r="EW3" s="27"/>
      <c r="EX3" s="27"/>
      <c r="EY3" s="27"/>
      <c r="EZ3" s="27"/>
      <c r="FA3" s="27"/>
      <c r="FB3" s="27"/>
      <c r="FC3" s="27"/>
      <c r="FD3" s="27"/>
      <c r="FE3" s="27"/>
      <c r="FF3" s="27"/>
      <c r="FG3" s="27"/>
      <c r="FH3" s="27"/>
      <c r="FI3" s="27"/>
      <c r="FJ3" s="27"/>
      <c r="FK3" s="27"/>
      <c r="FL3" s="27"/>
      <c r="FM3" s="27"/>
      <c r="FN3" s="27"/>
      <c r="FO3" s="27"/>
      <c r="FP3" s="27"/>
      <c r="FQ3" s="27"/>
      <c r="FR3" s="27"/>
      <c r="FS3" s="27"/>
      <c r="FT3" s="27"/>
      <c r="FU3" s="27"/>
      <c r="FV3" s="27"/>
      <c r="FW3" s="27"/>
      <c r="FX3" s="27"/>
      <c r="FY3" s="27"/>
      <c r="FZ3" s="27"/>
      <c r="GA3" s="27"/>
      <c r="GB3" s="27"/>
      <c r="GC3" s="27"/>
      <c r="GD3" s="27"/>
      <c r="GE3" s="27"/>
      <c r="GF3" s="27"/>
      <c r="GG3" s="27"/>
      <c r="GH3" s="27"/>
      <c r="GI3" s="27"/>
      <c r="GJ3" s="27"/>
      <c r="GK3" s="27"/>
      <c r="GL3" s="27"/>
      <c r="GM3" s="27"/>
      <c r="GN3" s="27"/>
      <c r="GO3" s="27"/>
      <c r="GP3" s="27"/>
      <c r="GQ3" s="27"/>
      <c r="GR3" s="27"/>
      <c r="GS3" s="27"/>
      <c r="GT3" s="27"/>
      <c r="GU3" s="27"/>
      <c r="GV3" s="27"/>
      <c r="GW3" s="27"/>
      <c r="GX3" s="27"/>
      <c r="GY3" s="27"/>
      <c r="GZ3" s="27"/>
      <c r="HA3" s="27"/>
      <c r="HB3" s="27"/>
      <c r="HC3" s="27"/>
      <c r="HD3" s="27"/>
      <c r="HE3" s="27"/>
      <c r="HF3" s="27"/>
      <c r="HG3" s="27"/>
      <c r="HH3" s="27"/>
      <c r="HI3" s="27"/>
      <c r="HJ3" s="27"/>
      <c r="HK3" s="27"/>
      <c r="HL3" s="27"/>
      <c r="HM3" s="27"/>
      <c r="HN3" s="27"/>
      <c r="HO3" s="27"/>
      <c r="HP3" s="27"/>
      <c r="HQ3" s="27"/>
      <c r="HR3" s="27"/>
      <c r="HS3" s="27"/>
      <c r="HT3" s="27"/>
      <c r="HU3" s="27"/>
      <c r="HV3" s="27"/>
      <c r="HW3" s="27"/>
      <c r="HX3" s="27"/>
    </row>
    <row r="4" spans="1:232" ht="1.5" customHeight="1">
      <c r="A4" s="4"/>
      <c r="B4" s="4"/>
      <c r="C4" s="4"/>
      <c r="D4" s="4"/>
      <c r="E4" s="28"/>
      <c r="F4" s="29"/>
      <c r="G4" s="29"/>
      <c r="H4" s="31"/>
      <c r="I4" s="31"/>
      <c r="J4" s="29"/>
      <c r="K4" s="29"/>
      <c r="L4" s="29"/>
      <c r="M4" s="29"/>
      <c r="N4" s="29"/>
      <c r="O4" s="29"/>
      <c r="P4" s="29"/>
      <c r="Q4" s="29"/>
      <c r="R4" s="29"/>
      <c r="S4" s="29"/>
      <c r="T4" s="29"/>
      <c r="U4" s="29"/>
      <c r="V4" s="29"/>
      <c r="W4" s="29"/>
      <c r="X4" s="29"/>
      <c r="Y4" s="29"/>
      <c r="Z4" s="29"/>
      <c r="AA4" s="29"/>
      <c r="AB4" s="29"/>
      <c r="AC4" s="29"/>
      <c r="AD4" s="29"/>
      <c r="AE4" s="29"/>
      <c r="AF4" s="29"/>
      <c r="AG4" s="29"/>
      <c r="AH4" s="29"/>
      <c r="AI4" s="29"/>
      <c r="AJ4" s="29"/>
      <c r="AK4" s="29"/>
      <c r="AL4" s="29"/>
      <c r="AM4" s="29"/>
      <c r="AN4" s="29"/>
      <c r="AO4" s="29"/>
      <c r="AP4" s="29"/>
      <c r="AQ4" s="29"/>
      <c r="AR4" s="29"/>
      <c r="AS4" s="29"/>
      <c r="AT4" s="29"/>
      <c r="AU4" s="29"/>
      <c r="AV4" s="29"/>
      <c r="AW4" s="29"/>
      <c r="AX4" s="29"/>
      <c r="AY4" s="29"/>
      <c r="AZ4" s="29"/>
      <c r="BA4" s="29"/>
      <c r="BB4" s="29"/>
      <c r="BC4" s="29"/>
      <c r="BD4" s="29"/>
      <c r="BE4" s="29"/>
      <c r="BF4" s="29"/>
      <c r="BG4" s="29"/>
      <c r="BH4" s="29"/>
      <c r="BI4" s="29"/>
      <c r="BJ4" s="29"/>
      <c r="BK4" s="29"/>
      <c r="BL4" s="29"/>
      <c r="BM4" s="29"/>
      <c r="BN4" s="29"/>
      <c r="BO4" s="29"/>
      <c r="BP4" s="29"/>
      <c r="BQ4" s="29"/>
      <c r="BR4" s="29"/>
      <c r="BS4" s="29"/>
      <c r="BT4" s="29"/>
      <c r="BU4" s="29"/>
      <c r="BV4" s="29"/>
      <c r="BW4" s="29"/>
      <c r="BX4" s="29"/>
      <c r="BY4" s="29"/>
      <c r="BZ4" s="29"/>
      <c r="CA4" s="29"/>
      <c r="CB4" s="29"/>
      <c r="CC4" s="29"/>
      <c r="CD4" s="29"/>
      <c r="CE4" s="29"/>
      <c r="CF4" s="29"/>
      <c r="CG4" s="29"/>
      <c r="CH4" s="29"/>
      <c r="CI4" s="29"/>
      <c r="CJ4" s="29"/>
      <c r="CK4" s="29"/>
      <c r="CL4" s="29"/>
      <c r="CM4" s="29"/>
      <c r="CN4" s="29"/>
      <c r="CO4" s="29"/>
      <c r="CP4" s="29"/>
      <c r="CQ4" s="29"/>
      <c r="CR4" s="29"/>
      <c r="CS4" s="29"/>
      <c r="CT4" s="29"/>
      <c r="CU4" s="29"/>
      <c r="CV4" s="29"/>
      <c r="CW4" s="29"/>
      <c r="CX4" s="29"/>
      <c r="CY4" s="29"/>
      <c r="CZ4" s="29"/>
      <c r="DA4" s="29"/>
      <c r="DB4" s="29"/>
      <c r="DC4" s="29"/>
      <c r="DD4" s="29"/>
      <c r="DE4" s="29"/>
      <c r="DF4" s="29"/>
      <c r="DG4" s="29"/>
      <c r="DH4" s="29"/>
      <c r="DI4" s="29"/>
      <c r="DJ4" s="29"/>
      <c r="DK4" s="29"/>
      <c r="DL4" s="29"/>
      <c r="DM4" s="29"/>
      <c r="DN4" s="29"/>
      <c r="DO4" s="29"/>
      <c r="DP4" s="29"/>
      <c r="DQ4" s="29"/>
      <c r="DR4" s="29"/>
      <c r="DS4" s="29"/>
      <c r="DT4" s="29"/>
      <c r="DU4" s="29"/>
      <c r="DV4" s="29"/>
      <c r="DW4" s="29"/>
      <c r="DX4" s="29"/>
      <c r="DY4" s="29"/>
      <c r="DZ4" s="29"/>
      <c r="EA4" s="29"/>
      <c r="EB4" s="29"/>
      <c r="EC4" s="29"/>
      <c r="ED4" s="29"/>
      <c r="EE4" s="29"/>
      <c r="EF4" s="29"/>
      <c r="EG4" s="29"/>
      <c r="EH4" s="29"/>
      <c r="EI4" s="29"/>
      <c r="EJ4" s="29"/>
      <c r="EK4" s="29"/>
      <c r="EL4" s="29"/>
      <c r="EM4" s="29"/>
      <c r="EN4" s="29"/>
      <c r="EO4" s="29"/>
      <c r="EP4" s="29"/>
      <c r="EQ4" s="29"/>
      <c r="ER4" s="29"/>
      <c r="ES4" s="29"/>
      <c r="ET4" s="29"/>
      <c r="EU4" s="29"/>
      <c r="EV4" s="29"/>
      <c r="EW4" s="29"/>
      <c r="EX4" s="29"/>
      <c r="EY4" s="29"/>
      <c r="EZ4" s="29"/>
      <c r="FA4" s="29"/>
      <c r="FB4" s="29"/>
      <c r="FC4" s="29"/>
      <c r="FD4" s="29"/>
      <c r="FE4" s="29"/>
      <c r="FF4" s="29"/>
      <c r="FG4" s="29"/>
      <c r="FH4" s="29"/>
      <c r="FI4" s="29"/>
      <c r="FJ4" s="29"/>
      <c r="FK4" s="29"/>
      <c r="FL4" s="29"/>
      <c r="FM4" s="29"/>
      <c r="FN4" s="29"/>
      <c r="FO4" s="29"/>
      <c r="FP4" s="29"/>
      <c r="FQ4" s="29"/>
      <c r="FR4" s="29"/>
      <c r="FS4" s="29"/>
      <c r="FT4" s="29"/>
      <c r="FU4" s="29"/>
      <c r="FV4" s="29"/>
      <c r="FW4" s="29"/>
      <c r="FX4" s="29"/>
      <c r="FY4" s="29"/>
      <c r="FZ4" s="29"/>
      <c r="GA4" s="29"/>
      <c r="GB4" s="29"/>
      <c r="GC4" s="29"/>
      <c r="GD4" s="29"/>
      <c r="GE4" s="29"/>
      <c r="GF4" s="29"/>
      <c r="GG4" s="29"/>
      <c r="GH4" s="29"/>
      <c r="GI4" s="29"/>
      <c r="GJ4" s="29"/>
      <c r="GK4" s="29"/>
      <c r="GL4" s="29"/>
      <c r="GM4" s="29"/>
      <c r="GN4" s="29"/>
      <c r="GO4" s="29"/>
      <c r="GP4" s="29"/>
      <c r="GQ4" s="29"/>
      <c r="GR4" s="29"/>
      <c r="GS4" s="29"/>
      <c r="GT4" s="29"/>
      <c r="GU4" s="29"/>
      <c r="GV4" s="29"/>
      <c r="GW4" s="29"/>
      <c r="GX4" s="29"/>
      <c r="GY4" s="29"/>
      <c r="GZ4" s="29"/>
      <c r="HA4" s="29"/>
      <c r="HB4" s="29"/>
      <c r="HC4" s="29"/>
      <c r="HD4" s="29"/>
      <c r="HE4" s="29"/>
      <c r="HF4" s="29"/>
      <c r="HG4" s="29"/>
      <c r="HH4" s="29"/>
      <c r="HI4" s="29"/>
      <c r="HJ4" s="29"/>
      <c r="HK4" s="29"/>
      <c r="HL4" s="29"/>
      <c r="HM4" s="29"/>
      <c r="HN4" s="29"/>
      <c r="HO4" s="29"/>
      <c r="HP4" s="29"/>
      <c r="HQ4" s="29"/>
      <c r="HR4" s="29"/>
      <c r="HS4" s="29"/>
      <c r="HT4" s="29"/>
      <c r="HU4" s="29"/>
      <c r="HV4" s="29"/>
      <c r="HW4" s="29"/>
      <c r="HX4" s="29"/>
    </row>
    <row r="5" spans="1:232" ht="39.75" customHeight="1">
      <c r="A5" s="154" t="s">
        <v>11</v>
      </c>
      <c r="B5" s="155" t="s">
        <v>12</v>
      </c>
      <c r="C5" s="155" t="s">
        <v>13</v>
      </c>
      <c r="D5" s="154" t="s">
        <v>14</v>
      </c>
      <c r="E5" s="156" t="s">
        <v>15</v>
      </c>
      <c r="F5" s="154" t="s">
        <v>16</v>
      </c>
      <c r="G5" s="77"/>
      <c r="H5" s="31"/>
      <c r="I5" s="31"/>
      <c r="J5" s="29"/>
      <c r="K5" s="29"/>
      <c r="L5" s="29"/>
      <c r="M5" s="29"/>
      <c r="N5" s="29"/>
      <c r="O5" s="29"/>
      <c r="P5" s="29"/>
      <c r="Q5" s="29"/>
      <c r="R5" s="29"/>
      <c r="S5" s="29"/>
      <c r="T5" s="29"/>
      <c r="U5" s="29"/>
      <c r="V5" s="29"/>
      <c r="W5" s="29"/>
      <c r="X5" s="29"/>
      <c r="Y5" s="29"/>
      <c r="Z5" s="29"/>
      <c r="AA5" s="29"/>
      <c r="AB5" s="29"/>
      <c r="AC5" s="29"/>
      <c r="AD5" s="29"/>
      <c r="AE5" s="29"/>
      <c r="AF5" s="29"/>
      <c r="AG5" s="29"/>
      <c r="AH5" s="29"/>
      <c r="AI5" s="29"/>
      <c r="AJ5" s="29"/>
      <c r="AK5" s="29"/>
      <c r="AL5" s="29"/>
      <c r="AM5" s="29"/>
      <c r="AN5" s="29"/>
      <c r="AO5" s="29"/>
      <c r="AP5" s="29"/>
      <c r="AQ5" s="29"/>
      <c r="AR5" s="29"/>
      <c r="AS5" s="29"/>
      <c r="AT5" s="29"/>
      <c r="AU5" s="29"/>
      <c r="AV5" s="29"/>
      <c r="AW5" s="29"/>
      <c r="AX5" s="29"/>
      <c r="AY5" s="29"/>
      <c r="AZ5" s="29"/>
      <c r="BA5" s="29"/>
      <c r="BB5" s="29"/>
      <c r="BC5" s="29"/>
      <c r="BD5" s="29"/>
      <c r="BE5" s="29"/>
      <c r="BF5" s="29"/>
      <c r="BG5" s="29"/>
      <c r="BH5" s="29"/>
      <c r="BI5" s="29"/>
      <c r="BJ5" s="29"/>
      <c r="BK5" s="29"/>
      <c r="BL5" s="29"/>
      <c r="BM5" s="29"/>
      <c r="BN5" s="29"/>
      <c r="BO5" s="29"/>
      <c r="BP5" s="29"/>
      <c r="BQ5" s="29"/>
      <c r="BR5" s="29"/>
      <c r="BS5" s="29"/>
      <c r="BT5" s="29"/>
      <c r="BU5" s="29"/>
      <c r="BV5" s="29"/>
      <c r="BW5" s="29"/>
      <c r="BX5" s="29"/>
      <c r="BY5" s="29"/>
      <c r="BZ5" s="29"/>
      <c r="CA5" s="29"/>
      <c r="CB5" s="29"/>
      <c r="CC5" s="29"/>
      <c r="CD5" s="29"/>
      <c r="CE5" s="29"/>
      <c r="CF5" s="29"/>
      <c r="CG5" s="29"/>
      <c r="CH5" s="29"/>
      <c r="CI5" s="29"/>
      <c r="CJ5" s="29"/>
      <c r="CK5" s="29"/>
      <c r="CL5" s="29"/>
      <c r="CM5" s="29"/>
      <c r="CN5" s="29"/>
      <c r="CO5" s="29"/>
      <c r="CP5" s="29"/>
      <c r="CQ5" s="29"/>
      <c r="CR5" s="29"/>
      <c r="CS5" s="29"/>
      <c r="CT5" s="29"/>
      <c r="CU5" s="29"/>
      <c r="CV5" s="29"/>
      <c r="CW5" s="29"/>
      <c r="CX5" s="29"/>
      <c r="CY5" s="29"/>
      <c r="CZ5" s="29"/>
      <c r="DA5" s="29"/>
      <c r="DB5" s="29"/>
      <c r="DC5" s="29"/>
      <c r="DD5" s="29"/>
      <c r="DE5" s="29"/>
      <c r="DF5" s="29"/>
      <c r="DG5" s="29"/>
      <c r="DH5" s="29"/>
      <c r="DI5" s="29"/>
      <c r="DJ5" s="29"/>
      <c r="DK5" s="29"/>
      <c r="DL5" s="29"/>
      <c r="DM5" s="29"/>
      <c r="DN5" s="29"/>
      <c r="DO5" s="29"/>
      <c r="DP5" s="29"/>
      <c r="DQ5" s="29"/>
      <c r="DR5" s="29"/>
      <c r="DS5" s="29"/>
      <c r="DT5" s="29"/>
      <c r="DU5" s="29"/>
      <c r="DV5" s="29"/>
      <c r="DW5" s="29"/>
      <c r="DX5" s="29"/>
      <c r="DY5" s="29"/>
      <c r="DZ5" s="29"/>
      <c r="EA5" s="29"/>
      <c r="EB5" s="29"/>
      <c r="EC5" s="29"/>
      <c r="ED5" s="29"/>
      <c r="EE5" s="29"/>
      <c r="EF5" s="29"/>
      <c r="EG5" s="29"/>
      <c r="EH5" s="29"/>
      <c r="EI5" s="29"/>
      <c r="EJ5" s="29"/>
      <c r="EK5" s="29"/>
      <c r="EL5" s="29"/>
      <c r="EM5" s="29"/>
      <c r="EN5" s="29"/>
      <c r="EO5" s="29"/>
      <c r="EP5" s="29"/>
      <c r="EQ5" s="29"/>
      <c r="ER5" s="29"/>
      <c r="ES5" s="29"/>
      <c r="ET5" s="29"/>
      <c r="EU5" s="29"/>
      <c r="EV5" s="29"/>
      <c r="EW5" s="29"/>
      <c r="EX5" s="29"/>
      <c r="EY5" s="29"/>
      <c r="EZ5" s="29"/>
      <c r="FA5" s="29"/>
      <c r="FB5" s="29"/>
      <c r="FC5" s="29"/>
      <c r="FD5" s="29"/>
      <c r="FE5" s="29"/>
      <c r="FF5" s="29"/>
      <c r="FG5" s="29"/>
      <c r="FH5" s="29"/>
      <c r="FI5" s="29"/>
      <c r="FJ5" s="29"/>
      <c r="FK5" s="29"/>
      <c r="FL5" s="29"/>
      <c r="FM5" s="29"/>
      <c r="FN5" s="29"/>
      <c r="FO5" s="29"/>
      <c r="FP5" s="29"/>
      <c r="FQ5" s="29"/>
      <c r="FR5" s="29"/>
      <c r="FS5" s="29"/>
      <c r="FT5" s="29"/>
      <c r="FU5" s="29"/>
      <c r="FV5" s="29"/>
      <c r="FW5" s="29"/>
      <c r="FX5" s="29"/>
      <c r="FY5" s="29"/>
      <c r="FZ5" s="29"/>
      <c r="GA5" s="29"/>
      <c r="GB5" s="29"/>
      <c r="GC5" s="29"/>
      <c r="GD5" s="29"/>
      <c r="GE5" s="29"/>
      <c r="GF5" s="29"/>
      <c r="GG5" s="29"/>
      <c r="GH5" s="29"/>
      <c r="GI5" s="29"/>
      <c r="GJ5" s="29"/>
      <c r="GK5" s="29"/>
      <c r="GL5" s="29"/>
      <c r="GM5" s="29"/>
      <c r="GN5" s="29"/>
      <c r="GO5" s="29"/>
      <c r="GP5" s="29"/>
      <c r="GQ5" s="29"/>
      <c r="GR5" s="29"/>
      <c r="GS5" s="29"/>
      <c r="GT5" s="29"/>
      <c r="GU5" s="29"/>
      <c r="GV5" s="29"/>
      <c r="GW5" s="29"/>
      <c r="GX5" s="29"/>
      <c r="GY5" s="29"/>
      <c r="GZ5" s="29"/>
      <c r="HA5" s="29"/>
      <c r="HB5" s="29"/>
      <c r="HC5" s="29"/>
      <c r="HD5" s="29"/>
      <c r="HE5" s="29"/>
      <c r="HF5" s="29"/>
      <c r="HG5" s="29"/>
      <c r="HH5" s="29"/>
      <c r="HI5" s="29"/>
      <c r="HJ5" s="29"/>
      <c r="HK5" s="29"/>
      <c r="HL5" s="29"/>
      <c r="HM5" s="29"/>
      <c r="HN5" s="29"/>
      <c r="HO5" s="29"/>
      <c r="HP5" s="29"/>
      <c r="HQ5" s="29"/>
      <c r="HR5" s="29"/>
      <c r="HS5" s="29"/>
      <c r="HT5" s="29"/>
      <c r="HU5" s="29"/>
      <c r="HV5" s="29"/>
      <c r="HW5" s="29"/>
      <c r="HX5" s="29"/>
    </row>
    <row r="6" spans="1:232" ht="109.5" customHeight="1">
      <c r="A6" s="154"/>
      <c r="B6" s="154"/>
      <c r="C6" s="154"/>
      <c r="D6" s="154"/>
      <c r="E6" s="156"/>
      <c r="F6" s="154"/>
      <c r="G6" s="35" t="s">
        <v>38</v>
      </c>
      <c r="H6" s="38"/>
      <c r="I6" s="39"/>
      <c r="J6" s="38" t="s">
        <v>30</v>
      </c>
      <c r="K6" s="40"/>
      <c r="L6" s="40"/>
      <c r="M6" s="40"/>
      <c r="N6" s="40"/>
      <c r="O6" s="40"/>
      <c r="P6" s="40"/>
      <c r="Q6" s="40"/>
      <c r="R6" s="40"/>
      <c r="S6" s="40"/>
      <c r="T6" s="40"/>
      <c r="U6" s="40"/>
      <c r="V6" s="40"/>
      <c r="W6" s="40"/>
      <c r="X6" s="40"/>
      <c r="Y6" s="40"/>
      <c r="Z6" s="40"/>
      <c r="AA6" s="40"/>
      <c r="AB6" s="40"/>
      <c r="AC6" s="40"/>
      <c r="AD6" s="40"/>
      <c r="AE6" s="40"/>
      <c r="AF6" s="40"/>
      <c r="AG6" s="40"/>
      <c r="AH6" s="40"/>
      <c r="AI6" s="40"/>
      <c r="AJ6" s="40"/>
      <c r="AK6" s="40"/>
      <c r="AL6" s="40"/>
      <c r="AM6" s="40"/>
      <c r="AN6" s="40"/>
      <c r="AO6" s="40"/>
      <c r="AP6" s="40"/>
      <c r="AQ6" s="40"/>
      <c r="AR6" s="40"/>
      <c r="AS6" s="40"/>
      <c r="AT6" s="40"/>
      <c r="AU6" s="40"/>
      <c r="AV6" s="40"/>
      <c r="AW6" s="40"/>
      <c r="AX6" s="40"/>
      <c r="AY6" s="40"/>
      <c r="AZ6" s="40"/>
      <c r="BA6" s="40"/>
      <c r="BB6" s="40"/>
      <c r="BC6" s="40"/>
      <c r="BD6" s="40"/>
      <c r="BE6" s="40"/>
      <c r="BF6" s="40"/>
      <c r="BG6" s="40"/>
      <c r="BH6" s="40"/>
      <c r="BI6" s="40"/>
      <c r="BJ6" s="40"/>
      <c r="BK6" s="40"/>
      <c r="BL6" s="40"/>
      <c r="BM6" s="40"/>
      <c r="BN6" s="40"/>
      <c r="BO6" s="40"/>
      <c r="BP6" s="40"/>
      <c r="BQ6" s="40"/>
      <c r="BR6" s="40"/>
      <c r="BS6" s="40"/>
      <c r="BT6" s="40"/>
      <c r="BU6" s="40"/>
      <c r="BV6" s="40"/>
      <c r="BW6" s="40"/>
      <c r="BX6" s="40"/>
      <c r="BY6" s="40"/>
      <c r="BZ6" s="40"/>
      <c r="CA6" s="40"/>
      <c r="CB6" s="40"/>
      <c r="CC6" s="40"/>
      <c r="CD6" s="40"/>
      <c r="CE6" s="40"/>
      <c r="CF6" s="40"/>
      <c r="CG6" s="40"/>
      <c r="CH6" s="40"/>
      <c r="CI6" s="40"/>
      <c r="CJ6" s="40"/>
      <c r="CK6" s="40"/>
      <c r="CL6" s="40"/>
      <c r="CM6" s="40"/>
      <c r="CN6" s="40"/>
      <c r="CO6" s="40"/>
      <c r="CP6" s="40"/>
      <c r="CQ6" s="40"/>
      <c r="CR6" s="40"/>
      <c r="CS6" s="40"/>
      <c r="CT6" s="40"/>
      <c r="CU6" s="40"/>
      <c r="CV6" s="40"/>
      <c r="CW6" s="40"/>
      <c r="CX6" s="40"/>
      <c r="CY6" s="40"/>
      <c r="CZ6" s="40"/>
      <c r="DA6" s="40"/>
      <c r="DB6" s="40"/>
      <c r="DC6" s="40"/>
      <c r="DD6" s="40"/>
      <c r="DE6" s="40"/>
      <c r="DF6" s="40"/>
      <c r="DG6" s="40"/>
      <c r="DH6" s="40"/>
      <c r="DI6" s="40"/>
      <c r="DJ6" s="40"/>
      <c r="DK6" s="40"/>
      <c r="DL6" s="40"/>
      <c r="DM6" s="40"/>
      <c r="DN6" s="40"/>
      <c r="DO6" s="40"/>
      <c r="DP6" s="40"/>
      <c r="DQ6" s="40"/>
      <c r="DR6" s="40"/>
      <c r="DS6" s="40"/>
      <c r="DT6" s="40"/>
      <c r="DU6" s="40"/>
      <c r="DV6" s="40"/>
      <c r="DW6" s="40"/>
      <c r="DX6" s="40"/>
      <c r="DY6" s="40"/>
      <c r="DZ6" s="40"/>
      <c r="EA6" s="40"/>
      <c r="EB6" s="40"/>
      <c r="EC6" s="40"/>
      <c r="ED6" s="40"/>
      <c r="EE6" s="40"/>
      <c r="EF6" s="40"/>
      <c r="EG6" s="40"/>
      <c r="EH6" s="40"/>
      <c r="EI6" s="40"/>
      <c r="EJ6" s="40"/>
      <c r="EK6" s="40"/>
      <c r="EL6" s="40"/>
      <c r="EM6" s="40"/>
      <c r="EN6" s="40"/>
      <c r="EO6" s="40"/>
      <c r="EP6" s="40"/>
      <c r="EQ6" s="40"/>
      <c r="ER6" s="40"/>
      <c r="ES6" s="40"/>
      <c r="ET6" s="40"/>
      <c r="EU6" s="40"/>
      <c r="EV6" s="40"/>
      <c r="EW6" s="40"/>
      <c r="EX6" s="40"/>
      <c r="EY6" s="40"/>
      <c r="EZ6" s="40"/>
      <c r="FA6" s="40"/>
      <c r="FB6" s="40"/>
      <c r="FC6" s="40"/>
      <c r="FD6" s="40"/>
      <c r="FE6" s="40"/>
      <c r="FF6" s="40"/>
      <c r="FG6" s="40"/>
      <c r="FH6" s="40"/>
      <c r="FI6" s="40"/>
      <c r="FJ6" s="40"/>
      <c r="FK6" s="40"/>
      <c r="FL6" s="40"/>
      <c r="FM6" s="40"/>
      <c r="FN6" s="40"/>
      <c r="FO6" s="40"/>
      <c r="FP6" s="40"/>
      <c r="FQ6" s="40"/>
      <c r="FR6" s="40"/>
      <c r="FS6" s="40"/>
      <c r="FT6" s="40"/>
      <c r="FU6" s="40"/>
      <c r="FV6" s="40"/>
      <c r="FW6" s="40"/>
      <c r="FX6" s="40"/>
      <c r="FY6" s="40"/>
      <c r="FZ6" s="40"/>
      <c r="GA6" s="40"/>
      <c r="GB6" s="40"/>
      <c r="GC6" s="40"/>
      <c r="GD6" s="40"/>
      <c r="GE6" s="40"/>
      <c r="GF6" s="40"/>
      <c r="GG6" s="40"/>
      <c r="GH6" s="40"/>
      <c r="GI6" s="40"/>
      <c r="GJ6" s="40"/>
      <c r="GK6" s="40"/>
      <c r="GL6" s="40"/>
      <c r="GM6" s="40"/>
      <c r="GN6" s="40"/>
      <c r="GO6" s="40"/>
      <c r="GP6" s="40"/>
      <c r="GQ6" s="40"/>
      <c r="GR6" s="40"/>
      <c r="GS6" s="40"/>
      <c r="GT6" s="40"/>
      <c r="GU6" s="40"/>
      <c r="GV6" s="40"/>
      <c r="GW6" s="40"/>
      <c r="GX6" s="40"/>
      <c r="GY6" s="40"/>
      <c r="GZ6" s="40"/>
      <c r="HA6" s="40"/>
      <c r="HB6" s="40"/>
      <c r="HC6" s="40"/>
      <c r="HD6" s="40"/>
      <c r="HE6" s="40"/>
      <c r="HF6" s="40"/>
      <c r="HG6" s="40"/>
      <c r="HH6" s="40"/>
      <c r="HI6" s="40"/>
      <c r="HJ6" s="40"/>
      <c r="HK6" s="40"/>
      <c r="HL6" s="40"/>
      <c r="HM6" s="40"/>
      <c r="HN6" s="40"/>
      <c r="HO6" s="40"/>
      <c r="HP6" s="40"/>
      <c r="HQ6" s="40"/>
      <c r="HR6" s="40"/>
      <c r="HS6" s="40"/>
      <c r="HT6" s="40"/>
      <c r="HU6" s="40"/>
      <c r="HV6" s="40"/>
      <c r="HW6" s="40"/>
      <c r="HX6" s="40"/>
    </row>
    <row r="7" spans="1:232" ht="18" customHeight="1">
      <c r="A7" s="41">
        <v>0</v>
      </c>
      <c r="B7" s="42" t="s">
        <v>31</v>
      </c>
      <c r="C7" s="43" t="s">
        <v>32</v>
      </c>
      <c r="D7" s="41" t="s">
        <v>33</v>
      </c>
      <c r="E7" s="144">
        <v>38160</v>
      </c>
      <c r="F7" s="142">
        <f>IF(ISBLANK(E7)=FALSE(),DATEDIF(E7,Intern_Wettkampfdaten!$B$3,"Y"),"")</f>
        <v>17</v>
      </c>
      <c r="G7" s="78" t="s">
        <v>39</v>
      </c>
      <c r="H7" s="53"/>
      <c r="I7" s="53"/>
      <c r="J7" s="54"/>
      <c r="K7" s="54"/>
      <c r="L7" s="54"/>
      <c r="M7" s="54"/>
      <c r="N7" s="54"/>
      <c r="O7" s="54"/>
      <c r="P7" s="54"/>
      <c r="Q7" s="54"/>
      <c r="R7" s="54"/>
      <c r="S7" s="54"/>
      <c r="T7" s="54"/>
      <c r="U7" s="54"/>
      <c r="V7" s="54"/>
      <c r="W7" s="54"/>
      <c r="X7" s="54"/>
      <c r="Y7" s="54"/>
      <c r="Z7" s="54"/>
      <c r="AA7" s="54"/>
      <c r="AB7" s="54"/>
      <c r="AC7" s="54"/>
      <c r="AD7" s="54"/>
      <c r="AE7" s="54"/>
      <c r="AF7" s="54"/>
      <c r="AG7" s="54"/>
      <c r="AH7" s="54"/>
      <c r="AI7" s="54"/>
      <c r="AJ7" s="54"/>
      <c r="AK7" s="54"/>
      <c r="AL7" s="54"/>
      <c r="AM7" s="54"/>
      <c r="AN7" s="54"/>
      <c r="AO7" s="54"/>
      <c r="AP7" s="54"/>
      <c r="AQ7" s="54"/>
      <c r="AR7" s="54"/>
      <c r="AS7" s="54"/>
      <c r="AT7" s="54"/>
      <c r="AU7" s="54"/>
      <c r="AV7" s="54"/>
      <c r="AW7" s="54"/>
      <c r="AX7" s="54"/>
      <c r="AY7" s="54"/>
      <c r="AZ7" s="54"/>
      <c r="BA7" s="54"/>
      <c r="BB7" s="54"/>
      <c r="BC7" s="54"/>
      <c r="BD7" s="54"/>
      <c r="BE7" s="54"/>
      <c r="BF7" s="54"/>
      <c r="BG7" s="54"/>
      <c r="BH7" s="54"/>
      <c r="BI7" s="54"/>
      <c r="BJ7" s="54"/>
      <c r="BK7" s="54"/>
      <c r="BL7" s="54"/>
      <c r="BM7" s="54"/>
      <c r="BN7" s="54"/>
      <c r="BO7" s="54"/>
      <c r="BP7" s="54"/>
      <c r="BQ7" s="54"/>
      <c r="BR7" s="54"/>
      <c r="BS7" s="54"/>
      <c r="BT7" s="54"/>
      <c r="BU7" s="54"/>
      <c r="BV7" s="54"/>
      <c r="BW7" s="54"/>
      <c r="BX7" s="54"/>
      <c r="BY7" s="54"/>
      <c r="BZ7" s="54"/>
      <c r="CA7" s="54"/>
      <c r="CB7" s="54"/>
      <c r="CC7" s="54"/>
      <c r="CD7" s="54"/>
      <c r="CE7" s="54"/>
      <c r="CF7" s="54"/>
      <c r="CG7" s="54"/>
      <c r="CH7" s="54"/>
      <c r="CI7" s="54"/>
      <c r="CJ7" s="54"/>
      <c r="CK7" s="54"/>
      <c r="CL7" s="54"/>
      <c r="CM7" s="54"/>
      <c r="CN7" s="54"/>
      <c r="CO7" s="54"/>
      <c r="CP7" s="54"/>
      <c r="CQ7" s="54"/>
      <c r="CR7" s="54"/>
      <c r="CS7" s="54"/>
      <c r="CT7" s="54"/>
      <c r="CU7" s="54"/>
      <c r="CV7" s="54"/>
      <c r="CW7" s="54"/>
      <c r="CX7" s="54"/>
      <c r="CY7" s="54"/>
      <c r="CZ7" s="54"/>
      <c r="DA7" s="54"/>
      <c r="DB7" s="54"/>
      <c r="DC7" s="54"/>
      <c r="DD7" s="54"/>
      <c r="DE7" s="54"/>
      <c r="DF7" s="54"/>
      <c r="DG7" s="54"/>
      <c r="DH7" s="54"/>
      <c r="DI7" s="54"/>
      <c r="DJ7" s="54"/>
      <c r="DK7" s="54"/>
      <c r="DL7" s="54"/>
      <c r="DM7" s="54"/>
      <c r="DN7" s="54"/>
      <c r="DO7" s="54"/>
      <c r="DP7" s="54"/>
      <c r="DQ7" s="54"/>
      <c r="DR7" s="54"/>
      <c r="DS7" s="54"/>
      <c r="DT7" s="54"/>
      <c r="DU7" s="54"/>
      <c r="DV7" s="54"/>
      <c r="DW7" s="54"/>
      <c r="DX7" s="54"/>
      <c r="DY7" s="54"/>
      <c r="DZ7" s="54"/>
      <c r="EA7" s="54"/>
      <c r="EB7" s="54"/>
      <c r="EC7" s="54"/>
      <c r="ED7" s="54"/>
      <c r="EE7" s="54"/>
      <c r="EF7" s="54"/>
      <c r="EG7" s="54"/>
      <c r="EH7" s="54"/>
      <c r="EI7" s="54"/>
      <c r="EJ7" s="54"/>
      <c r="EK7" s="54"/>
      <c r="EL7" s="54"/>
      <c r="EM7" s="54"/>
      <c r="EN7" s="54"/>
      <c r="EO7" s="54"/>
      <c r="EP7" s="54"/>
      <c r="EQ7" s="54"/>
      <c r="ER7" s="54"/>
      <c r="ES7" s="54"/>
      <c r="ET7" s="54"/>
      <c r="EU7" s="54"/>
      <c r="EV7" s="54"/>
      <c r="EW7" s="54"/>
      <c r="EX7" s="54"/>
      <c r="EY7" s="54"/>
      <c r="EZ7" s="54"/>
      <c r="FA7" s="54"/>
      <c r="FB7" s="54"/>
      <c r="FC7" s="54"/>
      <c r="FD7" s="54"/>
      <c r="FE7" s="54"/>
      <c r="FF7" s="54"/>
      <c r="FG7" s="54"/>
      <c r="FH7" s="54"/>
      <c r="FI7" s="54"/>
      <c r="FJ7" s="54"/>
      <c r="FK7" s="54"/>
      <c r="FL7" s="54"/>
      <c r="FM7" s="54"/>
      <c r="FN7" s="54"/>
      <c r="FO7" s="54"/>
      <c r="FP7" s="54"/>
      <c r="FQ7" s="54"/>
      <c r="FR7" s="54"/>
      <c r="FS7" s="54"/>
      <c r="FT7" s="54"/>
      <c r="FU7" s="54"/>
      <c r="FV7" s="54"/>
      <c r="FW7" s="54"/>
      <c r="FX7" s="54"/>
      <c r="FY7" s="54"/>
      <c r="FZ7" s="54"/>
      <c r="GA7" s="54"/>
      <c r="GB7" s="54"/>
      <c r="GC7" s="54"/>
      <c r="GD7" s="54"/>
      <c r="GE7" s="54"/>
      <c r="GF7" s="54"/>
      <c r="GG7" s="54"/>
      <c r="GH7" s="54"/>
      <c r="GI7" s="54"/>
      <c r="GJ7" s="54"/>
      <c r="GK7" s="54"/>
      <c r="GL7" s="54"/>
      <c r="GM7" s="54"/>
      <c r="GN7" s="54"/>
      <c r="GO7" s="54"/>
      <c r="GP7" s="54"/>
      <c r="GQ7" s="54"/>
      <c r="GR7" s="54"/>
      <c r="GS7" s="54"/>
      <c r="GT7" s="54"/>
      <c r="GU7" s="54"/>
      <c r="GV7" s="54"/>
      <c r="GW7" s="54"/>
      <c r="GX7" s="54"/>
      <c r="GY7" s="54"/>
      <c r="GZ7" s="54"/>
      <c r="HA7" s="54"/>
      <c r="HB7" s="54"/>
      <c r="HC7" s="54"/>
      <c r="HD7" s="54"/>
      <c r="HE7" s="54"/>
      <c r="HF7" s="54"/>
      <c r="HG7" s="54"/>
      <c r="HH7" s="54"/>
      <c r="HI7" s="54"/>
      <c r="HJ7" s="54"/>
      <c r="HK7" s="54"/>
      <c r="HL7" s="54"/>
      <c r="HM7" s="54"/>
      <c r="HN7" s="54"/>
      <c r="HO7" s="54"/>
      <c r="HP7" s="54"/>
      <c r="HQ7" s="54"/>
      <c r="HR7" s="54"/>
      <c r="HS7" s="54"/>
      <c r="HT7" s="54"/>
      <c r="HU7" s="54"/>
      <c r="HV7" s="54"/>
      <c r="HW7" s="54"/>
      <c r="HX7" s="54"/>
    </row>
    <row r="8" spans="1:232" ht="18" customHeight="1">
      <c r="A8" s="79" t="str">
        <f>IF(ISBLANK(B8)=FALSE(),1,"")</f>
        <v/>
      </c>
      <c r="B8" s="56"/>
      <c r="C8" s="56"/>
      <c r="D8" s="57"/>
      <c r="E8" s="144"/>
      <c r="F8" s="143" t="str">
        <f>IF(ISBLANK(E8)=FALSE(),DATEDIF(E8,Intern_Wettkampfdaten!$B$3,"Y"),"")</f>
        <v/>
      </c>
      <c r="G8" s="80"/>
      <c r="H8" s="53"/>
      <c r="I8" s="67">
        <f t="shared" ref="I8:I39" si="0">IF(J8*15=0,15,J8*15)</f>
        <v>15</v>
      </c>
      <c r="J8" s="54"/>
      <c r="K8" s="54"/>
      <c r="L8" s="54"/>
      <c r="M8" s="54"/>
      <c r="N8" s="54"/>
      <c r="O8" s="54"/>
      <c r="P8" s="54"/>
      <c r="Q8" s="54"/>
      <c r="R8" s="54"/>
      <c r="S8" s="54"/>
      <c r="T8" s="54"/>
      <c r="U8" s="54"/>
      <c r="V8" s="54"/>
      <c r="W8" s="54"/>
      <c r="X8" s="54"/>
      <c r="Y8" s="54"/>
      <c r="Z8" s="54"/>
      <c r="AA8" s="54"/>
      <c r="AB8" s="54"/>
      <c r="AC8" s="54"/>
      <c r="AD8" s="54"/>
      <c r="AE8" s="54"/>
      <c r="AF8" s="54"/>
      <c r="AG8" s="54"/>
      <c r="AH8" s="54"/>
      <c r="AI8" s="54"/>
      <c r="AJ8" s="54"/>
      <c r="AK8" s="54"/>
      <c r="AL8" s="54"/>
      <c r="AM8" s="54"/>
      <c r="AN8" s="54"/>
      <c r="AO8" s="54"/>
      <c r="AP8" s="54"/>
      <c r="AQ8" s="54"/>
      <c r="AR8" s="54"/>
      <c r="AS8" s="54"/>
      <c r="AT8" s="54"/>
      <c r="AU8" s="54"/>
      <c r="AV8" s="54"/>
      <c r="AW8" s="54"/>
      <c r="AX8" s="54"/>
      <c r="AY8" s="54"/>
      <c r="AZ8" s="54"/>
      <c r="BA8" s="54"/>
      <c r="BB8" s="54"/>
      <c r="BC8" s="54"/>
      <c r="BD8" s="54"/>
      <c r="BE8" s="54"/>
      <c r="BF8" s="54"/>
      <c r="BG8" s="54"/>
      <c r="BH8" s="54"/>
      <c r="BI8" s="54"/>
      <c r="BJ8" s="54"/>
      <c r="BK8" s="54"/>
      <c r="BL8" s="54"/>
      <c r="BM8" s="54"/>
      <c r="BN8" s="54"/>
      <c r="BO8" s="54"/>
      <c r="BP8" s="54"/>
      <c r="BQ8" s="54"/>
      <c r="BR8" s="54"/>
      <c r="BS8" s="54"/>
      <c r="BT8" s="54"/>
      <c r="BU8" s="54"/>
      <c r="BV8" s="54"/>
      <c r="BW8" s="54"/>
      <c r="BX8" s="54"/>
      <c r="BY8" s="54"/>
      <c r="BZ8" s="54"/>
      <c r="CA8" s="54"/>
      <c r="CB8" s="54"/>
      <c r="CC8" s="54"/>
      <c r="CD8" s="54"/>
      <c r="CE8" s="54"/>
      <c r="CF8" s="54"/>
      <c r="CG8" s="54"/>
      <c r="CH8" s="54"/>
      <c r="CI8" s="54"/>
      <c r="CJ8" s="54"/>
      <c r="CK8" s="54"/>
      <c r="CL8" s="54"/>
      <c r="CM8" s="54"/>
      <c r="CN8" s="54"/>
      <c r="CO8" s="54"/>
      <c r="CP8" s="54"/>
      <c r="CQ8" s="54"/>
      <c r="CR8" s="54"/>
      <c r="CS8" s="54"/>
      <c r="CT8" s="54"/>
      <c r="CU8" s="54"/>
      <c r="CV8" s="54"/>
      <c r="CW8" s="54"/>
      <c r="CX8" s="54"/>
      <c r="CY8" s="54"/>
      <c r="CZ8" s="54"/>
      <c r="DA8" s="54"/>
      <c r="DB8" s="54"/>
      <c r="DC8" s="54"/>
      <c r="DD8" s="54"/>
      <c r="DE8" s="54"/>
      <c r="DF8" s="54"/>
      <c r="DG8" s="54"/>
      <c r="DH8" s="54"/>
      <c r="DI8" s="54"/>
      <c r="DJ8" s="54"/>
      <c r="DK8" s="54"/>
      <c r="DL8" s="54"/>
      <c r="DM8" s="54"/>
      <c r="DN8" s="54"/>
      <c r="DO8" s="54"/>
      <c r="DP8" s="54"/>
      <c r="DQ8" s="54"/>
      <c r="DR8" s="54"/>
      <c r="DS8" s="54"/>
      <c r="DT8" s="54"/>
      <c r="DU8" s="54"/>
      <c r="DV8" s="54"/>
      <c r="DW8" s="54"/>
      <c r="DX8" s="54"/>
      <c r="DY8" s="54"/>
      <c r="DZ8" s="54"/>
      <c r="EA8" s="54"/>
      <c r="EB8" s="54"/>
      <c r="EC8" s="54"/>
      <c r="ED8" s="54"/>
      <c r="EE8" s="54"/>
      <c r="EF8" s="54"/>
      <c r="EG8" s="54"/>
      <c r="EH8" s="54"/>
      <c r="EI8" s="54"/>
      <c r="EJ8" s="54"/>
      <c r="EK8" s="54"/>
      <c r="EL8" s="54"/>
      <c r="EM8" s="54"/>
      <c r="EN8" s="54"/>
      <c r="EO8" s="54"/>
      <c r="EP8" s="54"/>
      <c r="EQ8" s="54"/>
      <c r="ER8" s="54"/>
      <c r="ES8" s="54"/>
      <c r="ET8" s="54"/>
      <c r="EU8" s="54"/>
      <c r="EV8" s="54"/>
      <c r="EW8" s="54"/>
      <c r="EX8" s="54"/>
      <c r="EY8" s="54"/>
      <c r="EZ8" s="54"/>
      <c r="FA8" s="54"/>
      <c r="FB8" s="54"/>
      <c r="FC8" s="54"/>
      <c r="FD8" s="54"/>
      <c r="FE8" s="54"/>
      <c r="FF8" s="54"/>
      <c r="FG8" s="54"/>
      <c r="FH8" s="54"/>
      <c r="FI8" s="54"/>
      <c r="FJ8" s="54"/>
      <c r="FK8" s="54"/>
      <c r="FL8" s="54"/>
      <c r="FM8" s="54"/>
      <c r="FN8" s="54"/>
      <c r="FO8" s="54"/>
      <c r="FP8" s="54"/>
      <c r="FQ8" s="54"/>
      <c r="FR8" s="54"/>
      <c r="FS8" s="54"/>
      <c r="FT8" s="54"/>
      <c r="FU8" s="54"/>
      <c r="FV8" s="54"/>
      <c r="FW8" s="54"/>
      <c r="FX8" s="54"/>
      <c r="FY8" s="54"/>
      <c r="FZ8" s="54"/>
      <c r="GA8" s="54"/>
      <c r="GB8" s="54"/>
      <c r="GC8" s="54"/>
      <c r="GD8" s="54"/>
      <c r="GE8" s="54"/>
      <c r="GF8" s="54"/>
      <c r="GG8" s="54"/>
      <c r="GH8" s="54"/>
      <c r="GI8" s="54"/>
      <c r="GJ8" s="54"/>
      <c r="GK8" s="54"/>
      <c r="GL8" s="54"/>
      <c r="GM8" s="54"/>
      <c r="GN8" s="54"/>
      <c r="GO8" s="54"/>
      <c r="GP8" s="54"/>
      <c r="GQ8" s="54"/>
      <c r="GR8" s="54"/>
      <c r="GS8" s="54"/>
      <c r="GT8" s="54"/>
      <c r="GU8" s="54"/>
      <c r="GV8" s="54"/>
      <c r="GW8" s="54"/>
      <c r="GX8" s="54"/>
      <c r="GY8" s="54"/>
      <c r="GZ8" s="54"/>
      <c r="HA8" s="54"/>
      <c r="HB8" s="54"/>
      <c r="HC8" s="54"/>
      <c r="HD8" s="54"/>
      <c r="HE8" s="54"/>
      <c r="HF8" s="54"/>
      <c r="HG8" s="54"/>
      <c r="HH8" s="54"/>
      <c r="HI8" s="54"/>
      <c r="HJ8" s="54"/>
      <c r="HK8" s="54"/>
      <c r="HL8" s="54"/>
      <c r="HM8" s="54"/>
      <c r="HN8" s="54"/>
      <c r="HO8" s="54"/>
      <c r="HP8" s="54"/>
      <c r="HQ8" s="54"/>
      <c r="HR8" s="54"/>
      <c r="HS8" s="54"/>
      <c r="HT8" s="54"/>
      <c r="HU8" s="54"/>
      <c r="HV8" s="54"/>
      <c r="HW8" s="54"/>
      <c r="HX8" s="54"/>
    </row>
    <row r="9" spans="1:232" ht="18" customHeight="1">
      <c r="A9" s="68" t="str">
        <f>IF(ISBLANK(B9)=FALSE(),COUNT(A8)+1,"")</f>
        <v/>
      </c>
      <c r="B9" s="56"/>
      <c r="C9" s="56"/>
      <c r="D9" s="57"/>
      <c r="E9" s="144"/>
      <c r="F9" s="143" t="str">
        <f>IF(ISBLANK(E9)=FALSE(),DATEDIF(E9,Intern_Wettkampfdaten!$B$3,"Y"),"")</f>
        <v/>
      </c>
      <c r="G9" s="80"/>
      <c r="H9" s="53"/>
      <c r="I9" s="67">
        <f t="shared" si="0"/>
        <v>15</v>
      </c>
      <c r="J9" s="54"/>
      <c r="K9" s="54"/>
      <c r="L9" s="54"/>
      <c r="M9" s="54"/>
      <c r="N9" s="54"/>
      <c r="O9" s="54"/>
      <c r="P9" s="54"/>
      <c r="Q9" s="54"/>
      <c r="R9" s="54"/>
      <c r="S9" s="54"/>
      <c r="T9" s="54"/>
      <c r="U9" s="54"/>
      <c r="V9" s="54"/>
      <c r="W9" s="54"/>
      <c r="X9" s="54"/>
      <c r="Y9" s="54"/>
      <c r="Z9" s="54"/>
      <c r="AA9" s="54"/>
      <c r="AB9" s="54"/>
      <c r="AC9" s="54"/>
      <c r="AD9" s="54"/>
      <c r="AE9" s="54"/>
      <c r="AF9" s="54"/>
      <c r="AG9" s="54"/>
      <c r="AH9" s="54"/>
      <c r="AI9" s="54"/>
      <c r="AJ9" s="54"/>
      <c r="AK9" s="54"/>
      <c r="AL9" s="54"/>
      <c r="AM9" s="54"/>
      <c r="AN9" s="54"/>
      <c r="AO9" s="54"/>
      <c r="AP9" s="54"/>
      <c r="AQ9" s="54"/>
      <c r="AR9" s="54"/>
      <c r="AS9" s="54"/>
      <c r="AT9" s="54"/>
      <c r="AU9" s="54"/>
      <c r="AV9" s="54"/>
      <c r="AW9" s="54"/>
      <c r="AX9" s="54"/>
      <c r="AY9" s="54"/>
      <c r="AZ9" s="54"/>
      <c r="BA9" s="54"/>
      <c r="BB9" s="54"/>
      <c r="BC9" s="54"/>
      <c r="BD9" s="54"/>
      <c r="BE9" s="54"/>
      <c r="BF9" s="54"/>
      <c r="BG9" s="54"/>
      <c r="BH9" s="54"/>
      <c r="BI9" s="54"/>
      <c r="BJ9" s="54"/>
      <c r="BK9" s="54"/>
      <c r="BL9" s="54"/>
      <c r="BM9" s="54"/>
      <c r="BN9" s="54"/>
      <c r="BO9" s="54"/>
      <c r="BP9" s="54"/>
      <c r="BQ9" s="54"/>
      <c r="BR9" s="54"/>
      <c r="BS9" s="54"/>
      <c r="BT9" s="54"/>
      <c r="BU9" s="54"/>
      <c r="BV9" s="54"/>
      <c r="BW9" s="54"/>
      <c r="BX9" s="54"/>
      <c r="BY9" s="54"/>
      <c r="BZ9" s="54"/>
      <c r="CA9" s="54"/>
      <c r="CB9" s="54"/>
      <c r="CC9" s="54"/>
      <c r="CD9" s="54"/>
      <c r="CE9" s="54"/>
      <c r="CF9" s="54"/>
      <c r="CG9" s="54"/>
      <c r="CH9" s="54"/>
      <c r="CI9" s="54"/>
      <c r="CJ9" s="54"/>
      <c r="CK9" s="54"/>
      <c r="CL9" s="54"/>
      <c r="CM9" s="54"/>
      <c r="CN9" s="54"/>
      <c r="CO9" s="54"/>
      <c r="CP9" s="54"/>
      <c r="CQ9" s="54"/>
      <c r="CR9" s="54"/>
      <c r="CS9" s="54"/>
      <c r="CT9" s="54"/>
      <c r="CU9" s="54"/>
      <c r="CV9" s="54"/>
      <c r="CW9" s="54"/>
      <c r="CX9" s="54"/>
      <c r="CY9" s="54"/>
      <c r="CZ9" s="54"/>
      <c r="DA9" s="54"/>
      <c r="DB9" s="54"/>
      <c r="DC9" s="54"/>
      <c r="DD9" s="54"/>
      <c r="DE9" s="54"/>
      <c r="DF9" s="54"/>
      <c r="DG9" s="54"/>
      <c r="DH9" s="54"/>
      <c r="DI9" s="54"/>
      <c r="DJ9" s="54"/>
      <c r="DK9" s="54"/>
      <c r="DL9" s="54"/>
      <c r="DM9" s="54"/>
      <c r="DN9" s="54"/>
      <c r="DO9" s="54"/>
      <c r="DP9" s="54"/>
      <c r="DQ9" s="54"/>
      <c r="DR9" s="54"/>
      <c r="DS9" s="54"/>
      <c r="DT9" s="54"/>
      <c r="DU9" s="54"/>
      <c r="DV9" s="54"/>
      <c r="DW9" s="54"/>
      <c r="DX9" s="54"/>
      <c r="DY9" s="54"/>
      <c r="DZ9" s="54"/>
      <c r="EA9" s="54"/>
      <c r="EB9" s="54"/>
      <c r="EC9" s="54"/>
      <c r="ED9" s="54"/>
      <c r="EE9" s="54"/>
      <c r="EF9" s="54"/>
      <c r="EG9" s="54"/>
      <c r="EH9" s="54"/>
      <c r="EI9" s="54"/>
      <c r="EJ9" s="54"/>
      <c r="EK9" s="54"/>
      <c r="EL9" s="54"/>
      <c r="EM9" s="54"/>
      <c r="EN9" s="54"/>
      <c r="EO9" s="54"/>
      <c r="EP9" s="54"/>
      <c r="EQ9" s="54"/>
      <c r="ER9" s="54"/>
      <c r="ES9" s="54"/>
      <c r="ET9" s="54"/>
      <c r="EU9" s="54"/>
      <c r="EV9" s="54"/>
      <c r="EW9" s="54"/>
      <c r="EX9" s="54"/>
      <c r="EY9" s="54"/>
      <c r="EZ9" s="54"/>
      <c r="FA9" s="54"/>
      <c r="FB9" s="54"/>
      <c r="FC9" s="54"/>
      <c r="FD9" s="54"/>
      <c r="FE9" s="54"/>
      <c r="FF9" s="54"/>
      <c r="FG9" s="54"/>
      <c r="FH9" s="54"/>
      <c r="FI9" s="54"/>
      <c r="FJ9" s="54"/>
      <c r="FK9" s="54"/>
      <c r="FL9" s="54"/>
      <c r="FM9" s="54"/>
      <c r="FN9" s="54"/>
      <c r="FO9" s="54"/>
      <c r="FP9" s="54"/>
      <c r="FQ9" s="54"/>
      <c r="FR9" s="54"/>
      <c r="FS9" s="54"/>
      <c r="FT9" s="54"/>
      <c r="FU9" s="54"/>
      <c r="FV9" s="54"/>
      <c r="FW9" s="54"/>
      <c r="FX9" s="54"/>
      <c r="FY9" s="54"/>
      <c r="FZ9" s="54"/>
      <c r="GA9" s="54"/>
      <c r="GB9" s="54"/>
      <c r="GC9" s="54"/>
      <c r="GD9" s="54"/>
      <c r="GE9" s="54"/>
      <c r="GF9" s="54"/>
      <c r="GG9" s="54"/>
      <c r="GH9" s="54"/>
      <c r="GI9" s="54"/>
      <c r="GJ9" s="54"/>
      <c r="GK9" s="54"/>
      <c r="GL9" s="54"/>
      <c r="GM9" s="54"/>
      <c r="GN9" s="54"/>
      <c r="GO9" s="54"/>
      <c r="GP9" s="54"/>
      <c r="GQ9" s="54"/>
      <c r="GR9" s="54"/>
      <c r="GS9" s="54"/>
      <c r="GT9" s="54"/>
      <c r="GU9" s="54"/>
      <c r="GV9" s="54"/>
      <c r="GW9" s="54"/>
      <c r="GX9" s="54"/>
      <c r="GY9" s="54"/>
      <c r="GZ9" s="54"/>
      <c r="HA9" s="54"/>
      <c r="HB9" s="54"/>
      <c r="HC9" s="54"/>
      <c r="HD9" s="54"/>
      <c r="HE9" s="54"/>
      <c r="HF9" s="54"/>
      <c r="HG9" s="54"/>
      <c r="HH9" s="54"/>
      <c r="HI9" s="54"/>
      <c r="HJ9" s="54"/>
      <c r="HK9" s="54"/>
      <c r="HL9" s="54"/>
      <c r="HM9" s="54"/>
      <c r="HN9" s="54"/>
      <c r="HO9" s="54"/>
      <c r="HP9" s="54"/>
      <c r="HQ9" s="54"/>
      <c r="HR9" s="54"/>
      <c r="HS9" s="54"/>
      <c r="HT9" s="54"/>
      <c r="HU9" s="54"/>
      <c r="HV9" s="54"/>
      <c r="HW9" s="54"/>
      <c r="HX9" s="54"/>
    </row>
    <row r="10" spans="1:232" ht="18" customHeight="1">
      <c r="A10" s="68" t="str">
        <f>IF(ISBLANK(B10)=FALSE(),COUNT(A$8:A9)+1,"")</f>
        <v/>
      </c>
      <c r="B10" s="70"/>
      <c r="C10" s="71"/>
      <c r="D10" s="72"/>
      <c r="E10" s="145"/>
      <c r="F10" s="143" t="str">
        <f>IF(ISBLANK(E10)=FALSE(),DATEDIF(E10,Intern_Wettkampfdaten!$B$3,"Y"),"")</f>
        <v/>
      </c>
      <c r="G10" s="80"/>
      <c r="H10" s="53"/>
      <c r="I10" s="67">
        <f t="shared" si="0"/>
        <v>15</v>
      </c>
      <c r="J10" s="54"/>
      <c r="K10" s="54"/>
      <c r="L10" s="54"/>
      <c r="M10" s="54"/>
      <c r="N10" s="54"/>
      <c r="O10" s="54"/>
      <c r="P10" s="54"/>
      <c r="Q10" s="54"/>
      <c r="R10" s="54"/>
      <c r="S10" s="54"/>
      <c r="T10" s="54"/>
      <c r="U10" s="54"/>
      <c r="V10" s="54"/>
      <c r="W10" s="54"/>
      <c r="X10" s="54"/>
      <c r="Y10" s="54"/>
      <c r="Z10" s="54"/>
      <c r="AA10" s="54"/>
      <c r="AB10" s="54"/>
      <c r="AC10" s="54"/>
      <c r="AD10" s="54"/>
      <c r="AE10" s="54"/>
      <c r="AF10" s="54"/>
      <c r="AG10" s="54"/>
      <c r="AH10" s="54"/>
      <c r="AI10" s="54"/>
      <c r="AJ10" s="54"/>
      <c r="AK10" s="54"/>
      <c r="AL10" s="54"/>
      <c r="AM10" s="54"/>
      <c r="AN10" s="54"/>
      <c r="AO10" s="54"/>
      <c r="AP10" s="54"/>
      <c r="AQ10" s="54"/>
      <c r="AR10" s="54"/>
      <c r="AS10" s="54"/>
      <c r="AT10" s="54"/>
      <c r="AU10" s="54"/>
      <c r="AV10" s="54"/>
      <c r="AW10" s="54"/>
      <c r="AX10" s="54"/>
      <c r="AY10" s="54"/>
      <c r="AZ10" s="54"/>
      <c r="BA10" s="54"/>
      <c r="BB10" s="54"/>
      <c r="BC10" s="54"/>
      <c r="BD10" s="54"/>
      <c r="BE10" s="54"/>
      <c r="BF10" s="54"/>
      <c r="BG10" s="54"/>
      <c r="BH10" s="54"/>
      <c r="BI10" s="54"/>
      <c r="BJ10" s="54"/>
      <c r="BK10" s="54"/>
      <c r="BL10" s="54"/>
      <c r="BM10" s="54"/>
      <c r="BN10" s="54"/>
      <c r="BO10" s="54"/>
      <c r="BP10" s="54"/>
      <c r="BQ10" s="54"/>
      <c r="BR10" s="54"/>
      <c r="BS10" s="54"/>
      <c r="BT10" s="54"/>
      <c r="BU10" s="54"/>
      <c r="BV10" s="54"/>
      <c r="BW10" s="54"/>
      <c r="BX10" s="54"/>
      <c r="BY10" s="54"/>
      <c r="BZ10" s="54"/>
      <c r="CA10" s="54"/>
      <c r="CB10" s="54"/>
      <c r="CC10" s="54"/>
      <c r="CD10" s="54"/>
      <c r="CE10" s="54"/>
      <c r="CF10" s="54"/>
      <c r="CG10" s="54"/>
      <c r="CH10" s="54"/>
      <c r="CI10" s="54"/>
      <c r="CJ10" s="54"/>
      <c r="CK10" s="54"/>
      <c r="CL10" s="54"/>
      <c r="CM10" s="54"/>
      <c r="CN10" s="54"/>
      <c r="CO10" s="54"/>
      <c r="CP10" s="54"/>
      <c r="CQ10" s="54"/>
      <c r="CR10" s="54"/>
      <c r="CS10" s="54"/>
      <c r="CT10" s="54"/>
      <c r="CU10" s="54"/>
      <c r="CV10" s="54"/>
      <c r="CW10" s="54"/>
      <c r="CX10" s="54"/>
      <c r="CY10" s="54"/>
      <c r="CZ10" s="54"/>
      <c r="DA10" s="54"/>
      <c r="DB10" s="54"/>
      <c r="DC10" s="54"/>
      <c r="DD10" s="54"/>
      <c r="DE10" s="54"/>
      <c r="DF10" s="54"/>
      <c r="DG10" s="54"/>
      <c r="DH10" s="54"/>
      <c r="DI10" s="54"/>
      <c r="DJ10" s="54"/>
      <c r="DK10" s="54"/>
      <c r="DL10" s="54"/>
      <c r="DM10" s="54"/>
      <c r="DN10" s="54"/>
      <c r="DO10" s="54"/>
      <c r="DP10" s="54"/>
      <c r="DQ10" s="54"/>
      <c r="DR10" s="54"/>
      <c r="DS10" s="54"/>
      <c r="DT10" s="54"/>
      <c r="DU10" s="54"/>
      <c r="DV10" s="54"/>
      <c r="DW10" s="54"/>
      <c r="DX10" s="54"/>
      <c r="DY10" s="54"/>
      <c r="DZ10" s="54"/>
      <c r="EA10" s="54"/>
      <c r="EB10" s="54"/>
      <c r="EC10" s="54"/>
      <c r="ED10" s="54"/>
      <c r="EE10" s="54"/>
      <c r="EF10" s="54"/>
      <c r="EG10" s="54"/>
      <c r="EH10" s="54"/>
      <c r="EI10" s="54"/>
      <c r="EJ10" s="54"/>
      <c r="EK10" s="54"/>
      <c r="EL10" s="54"/>
      <c r="EM10" s="54"/>
      <c r="EN10" s="54"/>
      <c r="EO10" s="54"/>
      <c r="EP10" s="54"/>
      <c r="EQ10" s="54"/>
      <c r="ER10" s="54"/>
      <c r="ES10" s="54"/>
      <c r="ET10" s="54"/>
      <c r="EU10" s="54"/>
      <c r="EV10" s="54"/>
      <c r="EW10" s="54"/>
      <c r="EX10" s="54"/>
      <c r="EY10" s="54"/>
      <c r="EZ10" s="54"/>
      <c r="FA10" s="54"/>
      <c r="FB10" s="54"/>
      <c r="FC10" s="54"/>
      <c r="FD10" s="54"/>
      <c r="FE10" s="54"/>
      <c r="FF10" s="54"/>
      <c r="FG10" s="54"/>
      <c r="FH10" s="54"/>
      <c r="FI10" s="54"/>
      <c r="FJ10" s="54"/>
      <c r="FK10" s="54"/>
      <c r="FL10" s="54"/>
      <c r="FM10" s="54"/>
      <c r="FN10" s="54"/>
      <c r="FO10" s="54"/>
      <c r="FP10" s="54"/>
      <c r="FQ10" s="54"/>
      <c r="FR10" s="54"/>
      <c r="FS10" s="54"/>
      <c r="FT10" s="54"/>
      <c r="FU10" s="54"/>
      <c r="FV10" s="54"/>
      <c r="FW10" s="54"/>
      <c r="FX10" s="54"/>
      <c r="FY10" s="54"/>
      <c r="FZ10" s="54"/>
      <c r="GA10" s="54"/>
      <c r="GB10" s="54"/>
      <c r="GC10" s="54"/>
      <c r="GD10" s="54"/>
      <c r="GE10" s="54"/>
      <c r="GF10" s="54"/>
      <c r="GG10" s="54"/>
      <c r="GH10" s="54"/>
      <c r="GI10" s="54"/>
      <c r="GJ10" s="54"/>
      <c r="GK10" s="54"/>
      <c r="GL10" s="54"/>
      <c r="GM10" s="54"/>
      <c r="GN10" s="54"/>
      <c r="GO10" s="54"/>
      <c r="GP10" s="54"/>
      <c r="GQ10" s="54"/>
      <c r="GR10" s="54"/>
      <c r="GS10" s="54"/>
      <c r="GT10" s="54"/>
      <c r="GU10" s="54"/>
      <c r="GV10" s="54"/>
      <c r="GW10" s="54"/>
      <c r="GX10" s="54"/>
      <c r="GY10" s="54"/>
      <c r="GZ10" s="54"/>
      <c r="HA10" s="54"/>
      <c r="HB10" s="54"/>
      <c r="HC10" s="54"/>
      <c r="HD10" s="54"/>
      <c r="HE10" s="54"/>
      <c r="HF10" s="54"/>
      <c r="HG10" s="54"/>
      <c r="HH10" s="54"/>
      <c r="HI10" s="54"/>
      <c r="HJ10" s="54"/>
      <c r="HK10" s="54"/>
      <c r="HL10" s="54"/>
      <c r="HM10" s="54"/>
      <c r="HN10" s="54"/>
      <c r="HO10" s="54"/>
      <c r="HP10" s="54"/>
      <c r="HQ10" s="54"/>
      <c r="HR10" s="54"/>
      <c r="HS10" s="54"/>
      <c r="HT10" s="54"/>
      <c r="HU10" s="54"/>
      <c r="HV10" s="54"/>
      <c r="HW10" s="54"/>
      <c r="HX10" s="54"/>
    </row>
    <row r="11" spans="1:232" ht="18" customHeight="1">
      <c r="A11" s="68" t="str">
        <f>IF(ISBLANK(B11)=FALSE(),COUNT(A$8:A10)+1,"")</f>
        <v/>
      </c>
      <c r="B11" s="70"/>
      <c r="C11" s="71"/>
      <c r="D11" s="72"/>
      <c r="E11" s="145"/>
      <c r="F11" s="143" t="str">
        <f>IF(ISBLANK(E11)=FALSE(),DATEDIF(E11,Intern_Wettkampfdaten!$B$3,"Y"),"")</f>
        <v/>
      </c>
      <c r="G11" s="80"/>
      <c r="H11" s="53"/>
      <c r="I11" s="67">
        <f t="shared" si="0"/>
        <v>15</v>
      </c>
      <c r="J11" s="54"/>
      <c r="K11" s="54"/>
      <c r="L11" s="54"/>
      <c r="M11" s="54"/>
      <c r="N11" s="54"/>
      <c r="O11" s="54"/>
      <c r="P11" s="54"/>
      <c r="Q11" s="54"/>
      <c r="R11" s="54"/>
      <c r="S11" s="54"/>
      <c r="T11" s="54"/>
      <c r="U11" s="54"/>
      <c r="V11" s="54"/>
      <c r="W11" s="54"/>
      <c r="X11" s="54"/>
      <c r="Y11" s="54"/>
      <c r="Z11" s="54"/>
      <c r="AA11" s="54"/>
      <c r="AB11" s="54"/>
      <c r="AC11" s="54"/>
      <c r="AD11" s="54"/>
      <c r="AE11" s="54"/>
      <c r="AF11" s="54"/>
      <c r="AG11" s="54"/>
      <c r="AH11" s="54"/>
      <c r="AI11" s="54"/>
      <c r="AJ11" s="54"/>
      <c r="AK11" s="54"/>
      <c r="AL11" s="54"/>
      <c r="AM11" s="54"/>
      <c r="AN11" s="54"/>
      <c r="AO11" s="54"/>
      <c r="AP11" s="54"/>
      <c r="AQ11" s="54"/>
      <c r="AR11" s="54"/>
      <c r="AS11" s="54"/>
      <c r="AT11" s="54"/>
      <c r="AU11" s="54"/>
      <c r="AV11" s="54"/>
      <c r="AW11" s="54"/>
      <c r="AX11" s="54"/>
      <c r="AY11" s="54"/>
      <c r="AZ11" s="54"/>
      <c r="BA11" s="54"/>
      <c r="BB11" s="54"/>
      <c r="BC11" s="54"/>
      <c r="BD11" s="54"/>
      <c r="BE11" s="54"/>
      <c r="BF11" s="54"/>
      <c r="BG11" s="54"/>
      <c r="BH11" s="54"/>
      <c r="BI11" s="54"/>
      <c r="BJ11" s="54"/>
      <c r="BK11" s="54"/>
      <c r="BL11" s="54"/>
      <c r="BM11" s="54"/>
      <c r="BN11" s="54"/>
      <c r="BO11" s="54"/>
      <c r="BP11" s="54"/>
      <c r="BQ11" s="54"/>
      <c r="BR11" s="54"/>
      <c r="BS11" s="54"/>
      <c r="BT11" s="54"/>
      <c r="BU11" s="54"/>
      <c r="BV11" s="54"/>
      <c r="BW11" s="54"/>
      <c r="BX11" s="54"/>
      <c r="BY11" s="54"/>
      <c r="BZ11" s="54"/>
      <c r="CA11" s="54"/>
      <c r="CB11" s="54"/>
      <c r="CC11" s="54"/>
      <c r="CD11" s="54"/>
      <c r="CE11" s="54"/>
      <c r="CF11" s="54"/>
      <c r="CG11" s="54"/>
      <c r="CH11" s="54"/>
      <c r="CI11" s="54"/>
      <c r="CJ11" s="54"/>
      <c r="CK11" s="54"/>
      <c r="CL11" s="54"/>
      <c r="CM11" s="54"/>
      <c r="CN11" s="54"/>
      <c r="CO11" s="54"/>
      <c r="CP11" s="54"/>
      <c r="CQ11" s="54"/>
      <c r="CR11" s="54"/>
      <c r="CS11" s="54"/>
      <c r="CT11" s="54"/>
      <c r="CU11" s="54"/>
      <c r="CV11" s="54"/>
      <c r="CW11" s="54"/>
      <c r="CX11" s="54"/>
      <c r="CY11" s="54"/>
      <c r="CZ11" s="54"/>
      <c r="DA11" s="54"/>
      <c r="DB11" s="54"/>
      <c r="DC11" s="54"/>
      <c r="DD11" s="54"/>
      <c r="DE11" s="54"/>
      <c r="DF11" s="54"/>
      <c r="DG11" s="54"/>
      <c r="DH11" s="54"/>
      <c r="DI11" s="54"/>
      <c r="DJ11" s="54"/>
      <c r="DK11" s="54"/>
      <c r="DL11" s="54"/>
      <c r="DM11" s="54"/>
      <c r="DN11" s="54"/>
      <c r="DO11" s="54"/>
      <c r="DP11" s="54"/>
      <c r="DQ11" s="54"/>
      <c r="DR11" s="54"/>
      <c r="DS11" s="54"/>
      <c r="DT11" s="54"/>
      <c r="DU11" s="54"/>
      <c r="DV11" s="54"/>
      <c r="DW11" s="54"/>
      <c r="DX11" s="54"/>
      <c r="DY11" s="54"/>
      <c r="DZ11" s="54"/>
      <c r="EA11" s="54"/>
      <c r="EB11" s="54"/>
      <c r="EC11" s="54"/>
      <c r="ED11" s="54"/>
      <c r="EE11" s="54"/>
      <c r="EF11" s="54"/>
      <c r="EG11" s="54"/>
      <c r="EH11" s="54"/>
      <c r="EI11" s="54"/>
      <c r="EJ11" s="54"/>
      <c r="EK11" s="54"/>
      <c r="EL11" s="54"/>
      <c r="EM11" s="54"/>
      <c r="EN11" s="54"/>
      <c r="EO11" s="54"/>
      <c r="EP11" s="54"/>
      <c r="EQ11" s="54"/>
      <c r="ER11" s="54"/>
      <c r="ES11" s="54"/>
      <c r="ET11" s="54"/>
      <c r="EU11" s="54"/>
      <c r="EV11" s="54"/>
      <c r="EW11" s="54"/>
      <c r="EX11" s="54"/>
      <c r="EY11" s="54"/>
      <c r="EZ11" s="54"/>
      <c r="FA11" s="54"/>
      <c r="FB11" s="54"/>
      <c r="FC11" s="54"/>
      <c r="FD11" s="54"/>
      <c r="FE11" s="54"/>
      <c r="FF11" s="54"/>
      <c r="FG11" s="54"/>
      <c r="FH11" s="54"/>
      <c r="FI11" s="54"/>
      <c r="FJ11" s="54"/>
      <c r="FK11" s="54"/>
      <c r="FL11" s="54"/>
      <c r="FM11" s="54"/>
      <c r="FN11" s="54"/>
      <c r="FO11" s="54"/>
      <c r="FP11" s="54"/>
      <c r="FQ11" s="54"/>
      <c r="FR11" s="54"/>
      <c r="FS11" s="54"/>
      <c r="FT11" s="54"/>
      <c r="FU11" s="54"/>
      <c r="FV11" s="54"/>
      <c r="FW11" s="54"/>
      <c r="FX11" s="54"/>
      <c r="FY11" s="54"/>
      <c r="FZ11" s="54"/>
      <c r="GA11" s="54"/>
      <c r="GB11" s="54"/>
      <c r="GC11" s="54"/>
      <c r="GD11" s="54"/>
      <c r="GE11" s="54"/>
      <c r="GF11" s="54"/>
      <c r="GG11" s="54"/>
      <c r="GH11" s="54"/>
      <c r="GI11" s="54"/>
      <c r="GJ11" s="54"/>
      <c r="GK11" s="54"/>
      <c r="GL11" s="54"/>
      <c r="GM11" s="54"/>
      <c r="GN11" s="54"/>
      <c r="GO11" s="54"/>
      <c r="GP11" s="54"/>
      <c r="GQ11" s="54"/>
      <c r="GR11" s="54"/>
      <c r="GS11" s="54"/>
      <c r="GT11" s="54"/>
      <c r="GU11" s="54"/>
      <c r="GV11" s="54"/>
      <c r="GW11" s="54"/>
      <c r="GX11" s="54"/>
      <c r="GY11" s="54"/>
      <c r="GZ11" s="54"/>
      <c r="HA11" s="54"/>
      <c r="HB11" s="54"/>
      <c r="HC11" s="54"/>
      <c r="HD11" s="54"/>
      <c r="HE11" s="54"/>
      <c r="HF11" s="54"/>
      <c r="HG11" s="54"/>
      <c r="HH11" s="54"/>
      <c r="HI11" s="54"/>
      <c r="HJ11" s="54"/>
      <c r="HK11" s="54"/>
      <c r="HL11" s="54"/>
      <c r="HM11" s="54"/>
      <c r="HN11" s="54"/>
      <c r="HO11" s="54"/>
      <c r="HP11" s="54"/>
      <c r="HQ11" s="54"/>
      <c r="HR11" s="54"/>
      <c r="HS11" s="54"/>
      <c r="HT11" s="54"/>
      <c r="HU11" s="54"/>
      <c r="HV11" s="54"/>
      <c r="HW11" s="54"/>
      <c r="HX11" s="54"/>
    </row>
    <row r="12" spans="1:232" ht="18" customHeight="1">
      <c r="A12" s="68" t="str">
        <f>IF(ISBLANK(B12)=FALSE(),COUNT(A$8:A11)+1,"")</f>
        <v/>
      </c>
      <c r="B12" s="70"/>
      <c r="C12" s="71"/>
      <c r="D12" s="72"/>
      <c r="E12" s="145"/>
      <c r="F12" s="143" t="str">
        <f>IF(ISBLANK(E12)=FALSE(),DATEDIF(E12,Intern_Wettkampfdaten!$B$3,"Y"),"")</f>
        <v/>
      </c>
      <c r="G12" s="80"/>
      <c r="H12" s="53"/>
      <c r="I12" s="67">
        <f t="shared" si="0"/>
        <v>15</v>
      </c>
      <c r="J12" s="54"/>
      <c r="K12" s="54"/>
      <c r="L12" s="54"/>
      <c r="M12" s="54"/>
      <c r="N12" s="54"/>
      <c r="O12" s="54"/>
      <c r="P12" s="54"/>
      <c r="Q12" s="54"/>
      <c r="R12" s="54"/>
      <c r="S12" s="54"/>
      <c r="T12" s="54"/>
      <c r="U12" s="54"/>
      <c r="V12" s="54"/>
      <c r="W12" s="54"/>
      <c r="X12" s="54"/>
      <c r="Y12" s="54"/>
      <c r="Z12" s="54"/>
      <c r="AA12" s="54"/>
      <c r="AB12" s="54"/>
      <c r="AC12" s="54"/>
      <c r="AD12" s="54"/>
      <c r="AE12" s="54"/>
      <c r="AF12" s="54"/>
      <c r="AG12" s="54"/>
      <c r="AH12" s="54"/>
      <c r="AI12" s="54"/>
      <c r="AJ12" s="54"/>
      <c r="AK12" s="54"/>
      <c r="AL12" s="54"/>
      <c r="AM12" s="54"/>
      <c r="AN12" s="54"/>
      <c r="AO12" s="54"/>
      <c r="AP12" s="54"/>
      <c r="AQ12" s="54"/>
      <c r="AR12" s="54"/>
      <c r="AS12" s="54"/>
      <c r="AT12" s="54"/>
      <c r="AU12" s="54"/>
      <c r="AV12" s="54"/>
      <c r="AW12" s="54"/>
      <c r="AX12" s="54"/>
      <c r="AY12" s="54"/>
      <c r="AZ12" s="54"/>
      <c r="BA12" s="54"/>
      <c r="BB12" s="54"/>
      <c r="BC12" s="54"/>
      <c r="BD12" s="54"/>
      <c r="BE12" s="54"/>
      <c r="BF12" s="54"/>
      <c r="BG12" s="54"/>
      <c r="BH12" s="54"/>
      <c r="BI12" s="54"/>
      <c r="BJ12" s="54"/>
      <c r="BK12" s="54"/>
      <c r="BL12" s="54"/>
      <c r="BM12" s="54"/>
      <c r="BN12" s="54"/>
      <c r="BO12" s="54"/>
      <c r="BP12" s="54"/>
      <c r="BQ12" s="54"/>
      <c r="BR12" s="54"/>
      <c r="BS12" s="54"/>
      <c r="BT12" s="54"/>
      <c r="BU12" s="54"/>
      <c r="BV12" s="54"/>
      <c r="BW12" s="54"/>
      <c r="BX12" s="54"/>
      <c r="BY12" s="54"/>
      <c r="BZ12" s="54"/>
      <c r="CA12" s="54"/>
      <c r="CB12" s="54"/>
      <c r="CC12" s="54"/>
      <c r="CD12" s="54"/>
      <c r="CE12" s="54"/>
      <c r="CF12" s="54"/>
      <c r="CG12" s="54"/>
      <c r="CH12" s="54"/>
      <c r="CI12" s="54"/>
      <c r="CJ12" s="54"/>
      <c r="CK12" s="54"/>
      <c r="CL12" s="54"/>
      <c r="CM12" s="54"/>
      <c r="CN12" s="54"/>
      <c r="CO12" s="54"/>
      <c r="CP12" s="54"/>
      <c r="CQ12" s="54"/>
      <c r="CR12" s="54"/>
      <c r="CS12" s="54"/>
      <c r="CT12" s="54"/>
      <c r="CU12" s="54"/>
      <c r="CV12" s="54"/>
      <c r="CW12" s="54"/>
      <c r="CX12" s="54"/>
      <c r="CY12" s="54"/>
      <c r="CZ12" s="54"/>
      <c r="DA12" s="54"/>
      <c r="DB12" s="54"/>
      <c r="DC12" s="54"/>
      <c r="DD12" s="54"/>
      <c r="DE12" s="54"/>
      <c r="DF12" s="54"/>
      <c r="DG12" s="54"/>
      <c r="DH12" s="54"/>
      <c r="DI12" s="54"/>
      <c r="DJ12" s="54"/>
      <c r="DK12" s="54"/>
      <c r="DL12" s="54"/>
      <c r="DM12" s="54"/>
      <c r="DN12" s="54"/>
      <c r="DO12" s="54"/>
      <c r="DP12" s="54"/>
      <c r="DQ12" s="54"/>
      <c r="DR12" s="54"/>
      <c r="DS12" s="54"/>
      <c r="DT12" s="54"/>
      <c r="DU12" s="54"/>
      <c r="DV12" s="54"/>
      <c r="DW12" s="54"/>
      <c r="DX12" s="54"/>
      <c r="DY12" s="54"/>
      <c r="DZ12" s="54"/>
      <c r="EA12" s="54"/>
      <c r="EB12" s="54"/>
      <c r="EC12" s="54"/>
      <c r="ED12" s="54"/>
      <c r="EE12" s="54"/>
      <c r="EF12" s="54"/>
      <c r="EG12" s="54"/>
      <c r="EH12" s="54"/>
      <c r="EI12" s="54"/>
      <c r="EJ12" s="54"/>
      <c r="EK12" s="54"/>
      <c r="EL12" s="54"/>
      <c r="EM12" s="54"/>
      <c r="EN12" s="54"/>
      <c r="EO12" s="54"/>
      <c r="EP12" s="54"/>
      <c r="EQ12" s="54"/>
      <c r="ER12" s="54"/>
      <c r="ES12" s="54"/>
      <c r="ET12" s="54"/>
      <c r="EU12" s="54"/>
      <c r="EV12" s="54"/>
      <c r="EW12" s="54"/>
      <c r="EX12" s="54"/>
      <c r="EY12" s="54"/>
      <c r="EZ12" s="54"/>
      <c r="FA12" s="54"/>
      <c r="FB12" s="54"/>
      <c r="FC12" s="54"/>
      <c r="FD12" s="54"/>
      <c r="FE12" s="54"/>
      <c r="FF12" s="54"/>
      <c r="FG12" s="54"/>
      <c r="FH12" s="54"/>
      <c r="FI12" s="54"/>
      <c r="FJ12" s="54"/>
      <c r="FK12" s="54"/>
      <c r="FL12" s="54"/>
      <c r="FM12" s="54"/>
      <c r="FN12" s="54"/>
      <c r="FO12" s="54"/>
      <c r="FP12" s="54"/>
      <c r="FQ12" s="54"/>
      <c r="FR12" s="54"/>
      <c r="FS12" s="54"/>
      <c r="FT12" s="54"/>
      <c r="FU12" s="54"/>
      <c r="FV12" s="54"/>
      <c r="FW12" s="54"/>
      <c r="FX12" s="54"/>
      <c r="FY12" s="54"/>
      <c r="FZ12" s="54"/>
      <c r="GA12" s="54"/>
      <c r="GB12" s="54"/>
      <c r="GC12" s="54"/>
      <c r="GD12" s="54"/>
      <c r="GE12" s="54"/>
      <c r="GF12" s="54"/>
      <c r="GG12" s="54"/>
      <c r="GH12" s="54"/>
      <c r="GI12" s="54"/>
      <c r="GJ12" s="54"/>
      <c r="GK12" s="54"/>
      <c r="GL12" s="54"/>
      <c r="GM12" s="54"/>
      <c r="GN12" s="54"/>
      <c r="GO12" s="54"/>
      <c r="GP12" s="54"/>
      <c r="GQ12" s="54"/>
      <c r="GR12" s="54"/>
      <c r="GS12" s="54"/>
      <c r="GT12" s="54"/>
      <c r="GU12" s="54"/>
      <c r="GV12" s="54"/>
      <c r="GW12" s="54"/>
      <c r="GX12" s="54"/>
      <c r="GY12" s="54"/>
      <c r="GZ12" s="54"/>
      <c r="HA12" s="54"/>
      <c r="HB12" s="54"/>
      <c r="HC12" s="54"/>
      <c r="HD12" s="54"/>
      <c r="HE12" s="54"/>
      <c r="HF12" s="54"/>
      <c r="HG12" s="54"/>
      <c r="HH12" s="54"/>
      <c r="HI12" s="54"/>
      <c r="HJ12" s="54"/>
      <c r="HK12" s="54"/>
      <c r="HL12" s="54"/>
      <c r="HM12" s="54"/>
      <c r="HN12" s="54"/>
      <c r="HO12" s="54"/>
      <c r="HP12" s="54"/>
      <c r="HQ12" s="54"/>
      <c r="HR12" s="54"/>
      <c r="HS12" s="54"/>
      <c r="HT12" s="54"/>
      <c r="HU12" s="54"/>
      <c r="HV12" s="54"/>
      <c r="HW12" s="54"/>
      <c r="HX12" s="54"/>
    </row>
    <row r="13" spans="1:232" ht="18" customHeight="1">
      <c r="A13" s="68" t="str">
        <f>IF(ISBLANK(B13)=FALSE(),COUNT(A$8:A12)+1,"")</f>
        <v/>
      </c>
      <c r="B13" s="70"/>
      <c r="C13" s="71"/>
      <c r="D13" s="72"/>
      <c r="E13" s="145"/>
      <c r="F13" s="143" t="str">
        <f>IF(ISBLANK(E13)=FALSE(),DATEDIF(E13,Intern_Wettkampfdaten!$B$3,"Y"),"")</f>
        <v/>
      </c>
      <c r="G13" s="80"/>
      <c r="H13" s="53"/>
      <c r="I13" s="67">
        <f t="shared" si="0"/>
        <v>15</v>
      </c>
      <c r="J13" s="54"/>
      <c r="K13" s="54"/>
      <c r="L13" s="54"/>
      <c r="M13" s="54"/>
      <c r="N13" s="54"/>
      <c r="O13" s="54"/>
      <c r="P13" s="54"/>
      <c r="Q13" s="54"/>
      <c r="R13" s="54"/>
      <c r="S13" s="54"/>
      <c r="T13" s="54"/>
      <c r="U13" s="54"/>
      <c r="V13" s="54"/>
      <c r="W13" s="54"/>
      <c r="X13" s="54"/>
      <c r="Y13" s="54"/>
      <c r="Z13" s="54"/>
      <c r="AA13" s="54"/>
      <c r="AB13" s="54"/>
      <c r="AC13" s="54"/>
      <c r="AD13" s="54"/>
      <c r="AE13" s="54"/>
      <c r="AF13" s="54"/>
      <c r="AG13" s="54"/>
      <c r="AH13" s="54"/>
      <c r="AI13" s="54"/>
      <c r="AJ13" s="54"/>
      <c r="AK13" s="54"/>
      <c r="AL13" s="54"/>
      <c r="AM13" s="54"/>
      <c r="AN13" s="54"/>
      <c r="AO13" s="54"/>
      <c r="AP13" s="54"/>
      <c r="AQ13" s="54"/>
      <c r="AR13" s="54"/>
      <c r="AS13" s="54"/>
      <c r="AT13" s="54"/>
      <c r="AU13" s="54"/>
      <c r="AV13" s="54"/>
      <c r="AW13" s="54"/>
      <c r="AX13" s="54"/>
      <c r="AY13" s="54"/>
      <c r="AZ13" s="54"/>
      <c r="BA13" s="54"/>
      <c r="BB13" s="54"/>
      <c r="BC13" s="54"/>
      <c r="BD13" s="54"/>
      <c r="BE13" s="54"/>
      <c r="BF13" s="54"/>
      <c r="BG13" s="54"/>
      <c r="BH13" s="54"/>
      <c r="BI13" s="54"/>
      <c r="BJ13" s="54"/>
      <c r="BK13" s="54"/>
      <c r="BL13" s="54"/>
      <c r="BM13" s="54"/>
      <c r="BN13" s="54"/>
      <c r="BO13" s="54"/>
      <c r="BP13" s="54"/>
      <c r="BQ13" s="54"/>
      <c r="BR13" s="54"/>
      <c r="BS13" s="54"/>
      <c r="BT13" s="54"/>
      <c r="BU13" s="54"/>
      <c r="BV13" s="54"/>
      <c r="BW13" s="54"/>
      <c r="BX13" s="54"/>
      <c r="BY13" s="54"/>
      <c r="BZ13" s="54"/>
      <c r="CA13" s="54"/>
      <c r="CB13" s="54"/>
      <c r="CC13" s="54"/>
      <c r="CD13" s="54"/>
      <c r="CE13" s="54"/>
      <c r="CF13" s="54"/>
      <c r="CG13" s="54"/>
      <c r="CH13" s="54"/>
      <c r="CI13" s="54"/>
      <c r="CJ13" s="54"/>
      <c r="CK13" s="54"/>
      <c r="CL13" s="54"/>
      <c r="CM13" s="54"/>
      <c r="CN13" s="54"/>
      <c r="CO13" s="54"/>
      <c r="CP13" s="54"/>
      <c r="CQ13" s="54"/>
      <c r="CR13" s="54"/>
      <c r="CS13" s="54"/>
      <c r="CT13" s="54"/>
      <c r="CU13" s="54"/>
      <c r="CV13" s="54"/>
      <c r="CW13" s="54"/>
      <c r="CX13" s="54"/>
      <c r="CY13" s="54"/>
      <c r="CZ13" s="54"/>
      <c r="DA13" s="54"/>
      <c r="DB13" s="54"/>
      <c r="DC13" s="54"/>
      <c r="DD13" s="54"/>
      <c r="DE13" s="54"/>
      <c r="DF13" s="54"/>
      <c r="DG13" s="54"/>
      <c r="DH13" s="54"/>
      <c r="DI13" s="54"/>
      <c r="DJ13" s="54"/>
      <c r="DK13" s="54"/>
      <c r="DL13" s="54"/>
      <c r="DM13" s="54"/>
      <c r="DN13" s="54"/>
      <c r="DO13" s="54"/>
      <c r="DP13" s="54"/>
      <c r="DQ13" s="54"/>
      <c r="DR13" s="54"/>
      <c r="DS13" s="54"/>
      <c r="DT13" s="54"/>
      <c r="DU13" s="54"/>
      <c r="DV13" s="54"/>
      <c r="DW13" s="54"/>
      <c r="DX13" s="54"/>
      <c r="DY13" s="54"/>
      <c r="DZ13" s="54"/>
      <c r="EA13" s="54"/>
      <c r="EB13" s="54"/>
      <c r="EC13" s="54"/>
      <c r="ED13" s="54"/>
      <c r="EE13" s="54"/>
      <c r="EF13" s="54"/>
      <c r="EG13" s="54"/>
      <c r="EH13" s="54"/>
      <c r="EI13" s="54"/>
      <c r="EJ13" s="54"/>
      <c r="EK13" s="54"/>
      <c r="EL13" s="54"/>
      <c r="EM13" s="54"/>
      <c r="EN13" s="54"/>
      <c r="EO13" s="54"/>
      <c r="EP13" s="54"/>
      <c r="EQ13" s="54"/>
      <c r="ER13" s="54"/>
      <c r="ES13" s="54"/>
      <c r="ET13" s="54"/>
      <c r="EU13" s="54"/>
      <c r="EV13" s="54"/>
      <c r="EW13" s="54"/>
      <c r="EX13" s="54"/>
      <c r="EY13" s="54"/>
      <c r="EZ13" s="54"/>
      <c r="FA13" s="54"/>
      <c r="FB13" s="54"/>
      <c r="FC13" s="54"/>
      <c r="FD13" s="54"/>
      <c r="FE13" s="54"/>
      <c r="FF13" s="54"/>
      <c r="FG13" s="54"/>
      <c r="FH13" s="54"/>
      <c r="FI13" s="54"/>
      <c r="FJ13" s="54"/>
      <c r="FK13" s="54"/>
      <c r="FL13" s="54"/>
      <c r="FM13" s="54"/>
      <c r="FN13" s="54"/>
      <c r="FO13" s="54"/>
      <c r="FP13" s="54"/>
      <c r="FQ13" s="54"/>
      <c r="FR13" s="54"/>
      <c r="FS13" s="54"/>
      <c r="FT13" s="54"/>
      <c r="FU13" s="54"/>
      <c r="FV13" s="54"/>
      <c r="FW13" s="54"/>
      <c r="FX13" s="54"/>
      <c r="FY13" s="54"/>
      <c r="FZ13" s="54"/>
      <c r="GA13" s="54"/>
      <c r="GB13" s="54"/>
      <c r="GC13" s="54"/>
      <c r="GD13" s="54"/>
      <c r="GE13" s="54"/>
      <c r="GF13" s="54"/>
      <c r="GG13" s="54"/>
      <c r="GH13" s="54"/>
      <c r="GI13" s="54"/>
      <c r="GJ13" s="54"/>
      <c r="GK13" s="54"/>
      <c r="GL13" s="54"/>
      <c r="GM13" s="54"/>
      <c r="GN13" s="54"/>
      <c r="GO13" s="54"/>
      <c r="GP13" s="54"/>
      <c r="GQ13" s="54"/>
      <c r="GR13" s="54"/>
      <c r="GS13" s="54"/>
      <c r="GT13" s="54"/>
      <c r="GU13" s="54"/>
      <c r="GV13" s="54"/>
      <c r="GW13" s="54"/>
      <c r="GX13" s="54"/>
      <c r="GY13" s="54"/>
      <c r="GZ13" s="54"/>
      <c r="HA13" s="54"/>
      <c r="HB13" s="54"/>
      <c r="HC13" s="54"/>
      <c r="HD13" s="54"/>
      <c r="HE13" s="54"/>
      <c r="HF13" s="54"/>
      <c r="HG13" s="54"/>
      <c r="HH13" s="54"/>
      <c r="HI13" s="54"/>
      <c r="HJ13" s="54"/>
      <c r="HK13" s="54"/>
      <c r="HL13" s="54"/>
      <c r="HM13" s="54"/>
      <c r="HN13" s="54"/>
      <c r="HO13" s="54"/>
      <c r="HP13" s="54"/>
      <c r="HQ13" s="54"/>
      <c r="HR13" s="54"/>
      <c r="HS13" s="54"/>
      <c r="HT13" s="54"/>
      <c r="HU13" s="54"/>
      <c r="HV13" s="54"/>
      <c r="HW13" s="54"/>
      <c r="HX13" s="54"/>
    </row>
    <row r="14" spans="1:232" ht="18" customHeight="1">
      <c r="A14" s="68" t="str">
        <f>IF(ISBLANK(B14)=FALSE(),COUNT(A$8:A13)+1,"")</f>
        <v/>
      </c>
      <c r="B14" s="70"/>
      <c r="C14" s="71"/>
      <c r="D14" s="72"/>
      <c r="E14" s="145"/>
      <c r="F14" s="143" t="str">
        <f>IF(ISBLANK(E14)=FALSE(),DATEDIF(E14,Intern_Wettkampfdaten!$B$3,"Y"),"")</f>
        <v/>
      </c>
      <c r="G14" s="80"/>
      <c r="H14" s="53"/>
      <c r="I14" s="67">
        <f t="shared" si="0"/>
        <v>15</v>
      </c>
      <c r="J14" s="54"/>
      <c r="K14" s="54"/>
      <c r="L14" s="54"/>
      <c r="M14" s="54"/>
      <c r="N14" s="54"/>
      <c r="O14" s="54"/>
      <c r="P14" s="54"/>
      <c r="Q14" s="54"/>
      <c r="R14" s="54"/>
      <c r="S14" s="54"/>
      <c r="T14" s="54"/>
      <c r="U14" s="54"/>
      <c r="V14" s="54"/>
      <c r="W14" s="54"/>
      <c r="X14" s="54"/>
      <c r="Y14" s="54"/>
      <c r="Z14" s="54"/>
      <c r="AA14" s="54"/>
      <c r="AB14" s="54"/>
      <c r="AC14" s="54"/>
      <c r="AD14" s="54"/>
      <c r="AE14" s="54"/>
      <c r="AF14" s="54"/>
      <c r="AG14" s="54"/>
      <c r="AH14" s="54"/>
      <c r="AI14" s="54"/>
      <c r="AJ14" s="54"/>
      <c r="AK14" s="54"/>
      <c r="AL14" s="54"/>
      <c r="AM14" s="54"/>
      <c r="AN14" s="54"/>
      <c r="AO14" s="54"/>
      <c r="AP14" s="54"/>
      <c r="AQ14" s="54"/>
      <c r="AR14" s="54"/>
      <c r="AS14" s="54"/>
      <c r="AT14" s="54"/>
      <c r="AU14" s="54"/>
      <c r="AV14" s="54"/>
      <c r="AW14" s="54"/>
      <c r="AX14" s="54"/>
      <c r="AY14" s="54"/>
      <c r="AZ14" s="54"/>
      <c r="BA14" s="54"/>
      <c r="BB14" s="54"/>
      <c r="BC14" s="54"/>
      <c r="BD14" s="54"/>
      <c r="BE14" s="54"/>
      <c r="BF14" s="54"/>
      <c r="BG14" s="54"/>
      <c r="BH14" s="54"/>
      <c r="BI14" s="54"/>
      <c r="BJ14" s="54"/>
      <c r="BK14" s="54"/>
      <c r="BL14" s="54"/>
      <c r="BM14" s="54"/>
      <c r="BN14" s="54"/>
      <c r="BO14" s="54"/>
      <c r="BP14" s="54"/>
      <c r="BQ14" s="54"/>
      <c r="BR14" s="54"/>
      <c r="BS14" s="54"/>
      <c r="BT14" s="54"/>
      <c r="BU14" s="54"/>
      <c r="BV14" s="54"/>
      <c r="BW14" s="54"/>
      <c r="BX14" s="54"/>
      <c r="BY14" s="54"/>
      <c r="BZ14" s="54"/>
      <c r="CA14" s="54"/>
      <c r="CB14" s="54"/>
      <c r="CC14" s="54"/>
      <c r="CD14" s="54"/>
      <c r="CE14" s="54"/>
      <c r="CF14" s="54"/>
      <c r="CG14" s="54"/>
      <c r="CH14" s="54"/>
      <c r="CI14" s="54"/>
      <c r="CJ14" s="54"/>
      <c r="CK14" s="54"/>
      <c r="CL14" s="54"/>
      <c r="CM14" s="54"/>
      <c r="CN14" s="54"/>
      <c r="CO14" s="54"/>
      <c r="CP14" s="54"/>
      <c r="CQ14" s="54"/>
      <c r="CR14" s="54"/>
      <c r="CS14" s="54"/>
      <c r="CT14" s="54"/>
      <c r="CU14" s="54"/>
      <c r="CV14" s="54"/>
      <c r="CW14" s="54"/>
      <c r="CX14" s="54"/>
      <c r="CY14" s="54"/>
      <c r="CZ14" s="54"/>
      <c r="DA14" s="54"/>
      <c r="DB14" s="54"/>
      <c r="DC14" s="54"/>
      <c r="DD14" s="54"/>
      <c r="DE14" s="54"/>
      <c r="DF14" s="54"/>
      <c r="DG14" s="54"/>
      <c r="DH14" s="54"/>
      <c r="DI14" s="54"/>
      <c r="DJ14" s="54"/>
      <c r="DK14" s="54"/>
      <c r="DL14" s="54"/>
      <c r="DM14" s="54"/>
      <c r="DN14" s="54"/>
      <c r="DO14" s="54"/>
      <c r="DP14" s="54"/>
      <c r="DQ14" s="54"/>
      <c r="DR14" s="54"/>
      <c r="DS14" s="54"/>
      <c r="DT14" s="54"/>
      <c r="DU14" s="54"/>
      <c r="DV14" s="54"/>
      <c r="DW14" s="54"/>
      <c r="DX14" s="54"/>
      <c r="DY14" s="54"/>
      <c r="DZ14" s="54"/>
      <c r="EA14" s="54"/>
      <c r="EB14" s="54"/>
      <c r="EC14" s="54"/>
      <c r="ED14" s="54"/>
      <c r="EE14" s="54"/>
      <c r="EF14" s="54"/>
      <c r="EG14" s="54"/>
      <c r="EH14" s="54"/>
      <c r="EI14" s="54"/>
      <c r="EJ14" s="54"/>
      <c r="EK14" s="54"/>
      <c r="EL14" s="54"/>
      <c r="EM14" s="54"/>
      <c r="EN14" s="54"/>
      <c r="EO14" s="54"/>
      <c r="EP14" s="54"/>
      <c r="EQ14" s="54"/>
      <c r="ER14" s="54"/>
      <c r="ES14" s="54"/>
      <c r="ET14" s="54"/>
      <c r="EU14" s="54"/>
      <c r="EV14" s="54"/>
      <c r="EW14" s="54"/>
      <c r="EX14" s="54"/>
      <c r="EY14" s="54"/>
      <c r="EZ14" s="54"/>
      <c r="FA14" s="54"/>
      <c r="FB14" s="54"/>
      <c r="FC14" s="54"/>
      <c r="FD14" s="54"/>
      <c r="FE14" s="54"/>
      <c r="FF14" s="54"/>
      <c r="FG14" s="54"/>
      <c r="FH14" s="54"/>
      <c r="FI14" s="54"/>
      <c r="FJ14" s="54"/>
      <c r="FK14" s="54"/>
      <c r="FL14" s="54"/>
      <c r="FM14" s="54"/>
      <c r="FN14" s="54"/>
      <c r="FO14" s="54"/>
      <c r="FP14" s="54"/>
      <c r="FQ14" s="54"/>
      <c r="FR14" s="54"/>
      <c r="FS14" s="54"/>
      <c r="FT14" s="54"/>
      <c r="FU14" s="54"/>
      <c r="FV14" s="54"/>
      <c r="FW14" s="54"/>
      <c r="FX14" s="54"/>
      <c r="FY14" s="54"/>
      <c r="FZ14" s="54"/>
      <c r="GA14" s="54"/>
      <c r="GB14" s="54"/>
      <c r="GC14" s="54"/>
      <c r="GD14" s="54"/>
      <c r="GE14" s="54"/>
      <c r="GF14" s="54"/>
      <c r="GG14" s="54"/>
      <c r="GH14" s="54"/>
      <c r="GI14" s="54"/>
      <c r="GJ14" s="54"/>
      <c r="GK14" s="54"/>
      <c r="GL14" s="54"/>
      <c r="GM14" s="54"/>
      <c r="GN14" s="54"/>
      <c r="GO14" s="54"/>
      <c r="GP14" s="54"/>
      <c r="GQ14" s="54"/>
      <c r="GR14" s="54"/>
      <c r="GS14" s="54"/>
      <c r="GT14" s="54"/>
      <c r="GU14" s="54"/>
      <c r="GV14" s="54"/>
      <c r="GW14" s="54"/>
      <c r="GX14" s="54"/>
      <c r="GY14" s="54"/>
      <c r="GZ14" s="54"/>
      <c r="HA14" s="54"/>
      <c r="HB14" s="54"/>
      <c r="HC14" s="54"/>
      <c r="HD14" s="54"/>
      <c r="HE14" s="54"/>
      <c r="HF14" s="54"/>
      <c r="HG14" s="54"/>
      <c r="HH14" s="54"/>
      <c r="HI14" s="54"/>
      <c r="HJ14" s="54"/>
      <c r="HK14" s="54"/>
      <c r="HL14" s="54"/>
      <c r="HM14" s="54"/>
      <c r="HN14" s="54"/>
      <c r="HO14" s="54"/>
      <c r="HP14" s="54"/>
      <c r="HQ14" s="54"/>
      <c r="HR14" s="54"/>
      <c r="HS14" s="54"/>
      <c r="HT14" s="54"/>
      <c r="HU14" s="54"/>
      <c r="HV14" s="54"/>
      <c r="HW14" s="54"/>
      <c r="HX14" s="54"/>
    </row>
    <row r="15" spans="1:232" ht="18" customHeight="1">
      <c r="A15" s="68" t="str">
        <f>IF(ISBLANK(B15)=FALSE(),COUNT(A$8:A14)+1,"")</f>
        <v/>
      </c>
      <c r="B15" s="70"/>
      <c r="C15" s="71"/>
      <c r="D15" s="72"/>
      <c r="E15" s="145"/>
      <c r="F15" s="143" t="str">
        <f>IF(ISBLANK(E15)=FALSE(),DATEDIF(E15,Intern_Wettkampfdaten!$B$3,"Y"),"")</f>
        <v/>
      </c>
      <c r="G15" s="80"/>
      <c r="H15" s="53"/>
      <c r="I15" s="67">
        <f t="shared" si="0"/>
        <v>15</v>
      </c>
      <c r="J15" s="54"/>
      <c r="K15" s="54"/>
      <c r="L15" s="54"/>
      <c r="M15" s="54"/>
      <c r="N15" s="54"/>
      <c r="O15" s="54"/>
      <c r="P15" s="54"/>
      <c r="Q15" s="54"/>
      <c r="R15" s="54"/>
      <c r="S15" s="54"/>
      <c r="T15" s="54"/>
      <c r="U15" s="54"/>
      <c r="V15" s="54"/>
      <c r="W15" s="54"/>
      <c r="X15" s="54"/>
      <c r="Y15" s="54"/>
      <c r="Z15" s="54"/>
      <c r="AA15" s="54"/>
      <c r="AB15" s="54"/>
      <c r="AC15" s="54"/>
      <c r="AD15" s="54"/>
      <c r="AE15" s="54"/>
      <c r="AF15" s="54"/>
      <c r="AG15" s="54"/>
      <c r="AH15" s="54"/>
      <c r="AI15" s="54"/>
      <c r="AJ15" s="54"/>
      <c r="AK15" s="54"/>
      <c r="AL15" s="54"/>
      <c r="AM15" s="54"/>
      <c r="AN15" s="54"/>
      <c r="AO15" s="54"/>
      <c r="AP15" s="54"/>
      <c r="AQ15" s="54"/>
      <c r="AR15" s="54"/>
      <c r="AS15" s="54"/>
      <c r="AT15" s="54"/>
      <c r="AU15" s="54"/>
      <c r="AV15" s="54"/>
      <c r="AW15" s="54"/>
      <c r="AX15" s="54"/>
      <c r="AY15" s="54"/>
      <c r="AZ15" s="54"/>
      <c r="BA15" s="54"/>
      <c r="BB15" s="54"/>
      <c r="BC15" s="54"/>
      <c r="BD15" s="54"/>
      <c r="BE15" s="54"/>
      <c r="BF15" s="54"/>
      <c r="BG15" s="54"/>
      <c r="BH15" s="54"/>
      <c r="BI15" s="54"/>
      <c r="BJ15" s="54"/>
      <c r="BK15" s="54"/>
      <c r="BL15" s="54"/>
      <c r="BM15" s="54"/>
      <c r="BN15" s="54"/>
      <c r="BO15" s="54"/>
      <c r="BP15" s="54"/>
      <c r="BQ15" s="54"/>
      <c r="BR15" s="54"/>
      <c r="BS15" s="54"/>
      <c r="BT15" s="54"/>
      <c r="BU15" s="54"/>
      <c r="BV15" s="54"/>
      <c r="BW15" s="54"/>
      <c r="BX15" s="54"/>
      <c r="BY15" s="54"/>
      <c r="BZ15" s="54"/>
      <c r="CA15" s="54"/>
      <c r="CB15" s="54"/>
      <c r="CC15" s="54"/>
      <c r="CD15" s="54"/>
      <c r="CE15" s="54"/>
      <c r="CF15" s="54"/>
      <c r="CG15" s="54"/>
      <c r="CH15" s="54"/>
      <c r="CI15" s="54"/>
      <c r="CJ15" s="54"/>
      <c r="CK15" s="54"/>
      <c r="CL15" s="54"/>
      <c r="CM15" s="54"/>
      <c r="CN15" s="54"/>
      <c r="CO15" s="54"/>
      <c r="CP15" s="54"/>
      <c r="CQ15" s="54"/>
      <c r="CR15" s="54"/>
      <c r="CS15" s="54"/>
      <c r="CT15" s="54"/>
      <c r="CU15" s="54"/>
      <c r="CV15" s="54"/>
      <c r="CW15" s="54"/>
      <c r="CX15" s="54"/>
      <c r="CY15" s="54"/>
      <c r="CZ15" s="54"/>
      <c r="DA15" s="54"/>
      <c r="DB15" s="54"/>
      <c r="DC15" s="54"/>
      <c r="DD15" s="54"/>
      <c r="DE15" s="54"/>
      <c r="DF15" s="54"/>
      <c r="DG15" s="54"/>
      <c r="DH15" s="54"/>
      <c r="DI15" s="54"/>
      <c r="DJ15" s="54"/>
      <c r="DK15" s="54"/>
      <c r="DL15" s="54"/>
      <c r="DM15" s="54"/>
      <c r="DN15" s="54"/>
      <c r="DO15" s="54"/>
      <c r="DP15" s="54"/>
      <c r="DQ15" s="54"/>
      <c r="DR15" s="54"/>
      <c r="DS15" s="54"/>
      <c r="DT15" s="54"/>
      <c r="DU15" s="54"/>
      <c r="DV15" s="54"/>
      <c r="DW15" s="54"/>
      <c r="DX15" s="54"/>
      <c r="DY15" s="54"/>
      <c r="DZ15" s="54"/>
      <c r="EA15" s="54"/>
      <c r="EB15" s="54"/>
      <c r="EC15" s="54"/>
      <c r="ED15" s="54"/>
      <c r="EE15" s="54"/>
      <c r="EF15" s="54"/>
      <c r="EG15" s="54"/>
      <c r="EH15" s="54"/>
      <c r="EI15" s="54"/>
      <c r="EJ15" s="54"/>
      <c r="EK15" s="54"/>
      <c r="EL15" s="54"/>
      <c r="EM15" s="54"/>
      <c r="EN15" s="54"/>
      <c r="EO15" s="54"/>
      <c r="EP15" s="54"/>
      <c r="EQ15" s="54"/>
      <c r="ER15" s="54"/>
      <c r="ES15" s="54"/>
      <c r="ET15" s="54"/>
      <c r="EU15" s="54"/>
      <c r="EV15" s="54"/>
      <c r="EW15" s="54"/>
      <c r="EX15" s="54"/>
      <c r="EY15" s="54"/>
      <c r="EZ15" s="54"/>
      <c r="FA15" s="54"/>
      <c r="FB15" s="54"/>
      <c r="FC15" s="54"/>
      <c r="FD15" s="54"/>
      <c r="FE15" s="54"/>
      <c r="FF15" s="54"/>
      <c r="FG15" s="54"/>
      <c r="FH15" s="54"/>
      <c r="FI15" s="54"/>
      <c r="FJ15" s="54"/>
      <c r="FK15" s="54"/>
      <c r="FL15" s="54"/>
      <c r="FM15" s="54"/>
      <c r="FN15" s="54"/>
      <c r="FO15" s="54"/>
      <c r="FP15" s="54"/>
      <c r="FQ15" s="54"/>
      <c r="FR15" s="54"/>
      <c r="FS15" s="54"/>
      <c r="FT15" s="54"/>
      <c r="FU15" s="54"/>
      <c r="FV15" s="54"/>
      <c r="FW15" s="54"/>
      <c r="FX15" s="54"/>
      <c r="FY15" s="54"/>
      <c r="FZ15" s="54"/>
      <c r="GA15" s="54"/>
      <c r="GB15" s="54"/>
      <c r="GC15" s="54"/>
      <c r="GD15" s="54"/>
      <c r="GE15" s="54"/>
      <c r="GF15" s="54"/>
      <c r="GG15" s="54"/>
      <c r="GH15" s="54"/>
      <c r="GI15" s="54"/>
      <c r="GJ15" s="54"/>
      <c r="GK15" s="54"/>
      <c r="GL15" s="54"/>
      <c r="GM15" s="54"/>
      <c r="GN15" s="54"/>
      <c r="GO15" s="54"/>
      <c r="GP15" s="54"/>
      <c r="GQ15" s="54"/>
      <c r="GR15" s="54"/>
      <c r="GS15" s="54"/>
      <c r="GT15" s="54"/>
      <c r="GU15" s="54"/>
      <c r="GV15" s="54"/>
      <c r="GW15" s="54"/>
      <c r="GX15" s="54"/>
      <c r="GY15" s="54"/>
      <c r="GZ15" s="54"/>
      <c r="HA15" s="54"/>
      <c r="HB15" s="54"/>
      <c r="HC15" s="54"/>
      <c r="HD15" s="54"/>
      <c r="HE15" s="54"/>
      <c r="HF15" s="54"/>
      <c r="HG15" s="54"/>
      <c r="HH15" s="54"/>
      <c r="HI15" s="54"/>
      <c r="HJ15" s="54"/>
      <c r="HK15" s="54"/>
      <c r="HL15" s="54"/>
      <c r="HM15" s="54"/>
      <c r="HN15" s="54"/>
      <c r="HO15" s="54"/>
      <c r="HP15" s="54"/>
      <c r="HQ15" s="54"/>
      <c r="HR15" s="54"/>
      <c r="HS15" s="54"/>
      <c r="HT15" s="54"/>
      <c r="HU15" s="54"/>
      <c r="HV15" s="54"/>
      <c r="HW15" s="54"/>
      <c r="HX15" s="54"/>
    </row>
    <row r="16" spans="1:232" ht="18" customHeight="1">
      <c r="A16" s="68" t="str">
        <f>IF(ISBLANK(B16)=FALSE(),COUNT(A$8:A15)+1,"")</f>
        <v/>
      </c>
      <c r="B16" s="70"/>
      <c r="C16" s="71"/>
      <c r="D16" s="72"/>
      <c r="E16" s="145"/>
      <c r="F16" s="143" t="str">
        <f>IF(ISBLANK(E16)=FALSE(),DATEDIF(E16,Intern_Wettkampfdaten!$B$3,"Y"),"")</f>
        <v/>
      </c>
      <c r="G16" s="80"/>
      <c r="H16" s="53"/>
      <c r="I16" s="67">
        <f t="shared" si="0"/>
        <v>15</v>
      </c>
      <c r="J16" s="54"/>
      <c r="K16" s="54"/>
      <c r="L16" s="54"/>
      <c r="M16" s="54"/>
      <c r="N16" s="54"/>
      <c r="O16" s="54"/>
      <c r="P16" s="54"/>
      <c r="Q16" s="54"/>
      <c r="R16" s="54"/>
      <c r="S16" s="54"/>
      <c r="T16" s="54"/>
      <c r="U16" s="54"/>
      <c r="V16" s="54"/>
      <c r="W16" s="54"/>
      <c r="X16" s="54"/>
      <c r="Y16" s="54"/>
      <c r="Z16" s="54"/>
      <c r="AA16" s="54"/>
      <c r="AB16" s="54"/>
      <c r="AC16" s="54"/>
      <c r="AD16" s="54"/>
      <c r="AE16" s="54"/>
      <c r="AF16" s="54"/>
      <c r="AG16" s="54"/>
      <c r="AH16" s="54"/>
      <c r="AI16" s="54"/>
      <c r="AJ16" s="54"/>
      <c r="AK16" s="54"/>
      <c r="AL16" s="54"/>
      <c r="AM16" s="54"/>
      <c r="AN16" s="54"/>
      <c r="AO16" s="54"/>
      <c r="AP16" s="54"/>
      <c r="AQ16" s="54"/>
      <c r="AR16" s="54"/>
      <c r="AS16" s="54"/>
      <c r="AT16" s="54"/>
      <c r="AU16" s="54"/>
      <c r="AV16" s="54"/>
      <c r="AW16" s="54"/>
      <c r="AX16" s="54"/>
      <c r="AY16" s="54"/>
      <c r="AZ16" s="54"/>
      <c r="BA16" s="54"/>
      <c r="BB16" s="54"/>
      <c r="BC16" s="54"/>
      <c r="BD16" s="54"/>
      <c r="BE16" s="54"/>
      <c r="BF16" s="54"/>
      <c r="BG16" s="54"/>
      <c r="BH16" s="54"/>
      <c r="BI16" s="54"/>
      <c r="BJ16" s="54"/>
      <c r="BK16" s="54"/>
      <c r="BL16" s="54"/>
      <c r="BM16" s="54"/>
      <c r="BN16" s="54"/>
      <c r="BO16" s="54"/>
      <c r="BP16" s="54"/>
      <c r="BQ16" s="54"/>
      <c r="BR16" s="54"/>
      <c r="BS16" s="54"/>
      <c r="BT16" s="54"/>
      <c r="BU16" s="54"/>
      <c r="BV16" s="54"/>
      <c r="BW16" s="54"/>
      <c r="BX16" s="54"/>
      <c r="BY16" s="54"/>
      <c r="BZ16" s="54"/>
      <c r="CA16" s="54"/>
      <c r="CB16" s="54"/>
      <c r="CC16" s="54"/>
      <c r="CD16" s="54"/>
      <c r="CE16" s="54"/>
      <c r="CF16" s="54"/>
      <c r="CG16" s="54"/>
      <c r="CH16" s="54"/>
      <c r="CI16" s="54"/>
      <c r="CJ16" s="54"/>
      <c r="CK16" s="54"/>
      <c r="CL16" s="54"/>
      <c r="CM16" s="54"/>
      <c r="CN16" s="54"/>
      <c r="CO16" s="54"/>
      <c r="CP16" s="54"/>
      <c r="CQ16" s="54"/>
      <c r="CR16" s="54"/>
      <c r="CS16" s="54"/>
      <c r="CT16" s="54"/>
      <c r="CU16" s="54"/>
      <c r="CV16" s="54"/>
      <c r="CW16" s="54"/>
      <c r="CX16" s="54"/>
      <c r="CY16" s="54"/>
      <c r="CZ16" s="54"/>
      <c r="DA16" s="54"/>
      <c r="DB16" s="54"/>
      <c r="DC16" s="54"/>
      <c r="DD16" s="54"/>
      <c r="DE16" s="54"/>
      <c r="DF16" s="54"/>
      <c r="DG16" s="54"/>
      <c r="DH16" s="54"/>
      <c r="DI16" s="54"/>
      <c r="DJ16" s="54"/>
      <c r="DK16" s="54"/>
      <c r="DL16" s="54"/>
      <c r="DM16" s="54"/>
      <c r="DN16" s="54"/>
      <c r="DO16" s="54"/>
      <c r="DP16" s="54"/>
      <c r="DQ16" s="54"/>
      <c r="DR16" s="54"/>
      <c r="DS16" s="54"/>
      <c r="DT16" s="54"/>
      <c r="DU16" s="54"/>
      <c r="DV16" s="54"/>
      <c r="DW16" s="54"/>
      <c r="DX16" s="54"/>
      <c r="DY16" s="54"/>
      <c r="DZ16" s="54"/>
      <c r="EA16" s="54"/>
      <c r="EB16" s="54"/>
      <c r="EC16" s="54"/>
      <c r="ED16" s="54"/>
      <c r="EE16" s="54"/>
      <c r="EF16" s="54"/>
      <c r="EG16" s="54"/>
      <c r="EH16" s="54"/>
      <c r="EI16" s="54"/>
      <c r="EJ16" s="54"/>
      <c r="EK16" s="54"/>
      <c r="EL16" s="54"/>
      <c r="EM16" s="54"/>
      <c r="EN16" s="54"/>
      <c r="EO16" s="54"/>
      <c r="EP16" s="54"/>
      <c r="EQ16" s="54"/>
      <c r="ER16" s="54"/>
      <c r="ES16" s="54"/>
      <c r="ET16" s="54"/>
      <c r="EU16" s="54"/>
      <c r="EV16" s="54"/>
      <c r="EW16" s="54"/>
      <c r="EX16" s="54"/>
      <c r="EY16" s="54"/>
      <c r="EZ16" s="54"/>
      <c r="FA16" s="54"/>
      <c r="FB16" s="54"/>
      <c r="FC16" s="54"/>
      <c r="FD16" s="54"/>
      <c r="FE16" s="54"/>
      <c r="FF16" s="54"/>
      <c r="FG16" s="54"/>
      <c r="FH16" s="54"/>
      <c r="FI16" s="54"/>
      <c r="FJ16" s="54"/>
      <c r="FK16" s="54"/>
      <c r="FL16" s="54"/>
      <c r="FM16" s="54"/>
      <c r="FN16" s="54"/>
      <c r="FO16" s="54"/>
      <c r="FP16" s="54"/>
      <c r="FQ16" s="54"/>
      <c r="FR16" s="54"/>
      <c r="FS16" s="54"/>
      <c r="FT16" s="54"/>
      <c r="FU16" s="54"/>
      <c r="FV16" s="54"/>
      <c r="FW16" s="54"/>
      <c r="FX16" s="54"/>
      <c r="FY16" s="54"/>
      <c r="FZ16" s="54"/>
      <c r="GA16" s="54"/>
      <c r="GB16" s="54"/>
      <c r="GC16" s="54"/>
      <c r="GD16" s="54"/>
      <c r="GE16" s="54"/>
      <c r="GF16" s="54"/>
      <c r="GG16" s="54"/>
      <c r="GH16" s="54"/>
      <c r="GI16" s="54"/>
      <c r="GJ16" s="54"/>
      <c r="GK16" s="54"/>
      <c r="GL16" s="54"/>
      <c r="GM16" s="54"/>
      <c r="GN16" s="54"/>
      <c r="GO16" s="54"/>
      <c r="GP16" s="54"/>
      <c r="GQ16" s="54"/>
      <c r="GR16" s="54"/>
      <c r="GS16" s="54"/>
      <c r="GT16" s="54"/>
      <c r="GU16" s="54"/>
      <c r="GV16" s="54"/>
      <c r="GW16" s="54"/>
      <c r="GX16" s="54"/>
      <c r="GY16" s="54"/>
      <c r="GZ16" s="54"/>
      <c r="HA16" s="54"/>
      <c r="HB16" s="54"/>
      <c r="HC16" s="54"/>
      <c r="HD16" s="54"/>
      <c r="HE16" s="54"/>
      <c r="HF16" s="54"/>
      <c r="HG16" s="54"/>
      <c r="HH16" s="54"/>
      <c r="HI16" s="54"/>
      <c r="HJ16" s="54"/>
      <c r="HK16" s="54"/>
      <c r="HL16" s="54"/>
      <c r="HM16" s="54"/>
      <c r="HN16" s="54"/>
      <c r="HO16" s="54"/>
      <c r="HP16" s="54"/>
      <c r="HQ16" s="54"/>
      <c r="HR16" s="54"/>
      <c r="HS16" s="54"/>
      <c r="HT16" s="54"/>
      <c r="HU16" s="54"/>
      <c r="HV16" s="54"/>
      <c r="HW16" s="54"/>
      <c r="HX16" s="54"/>
    </row>
    <row r="17" spans="1:232" ht="18" customHeight="1">
      <c r="A17" s="68" t="str">
        <f>IF(ISBLANK(B17)=FALSE(),COUNT(A$8:A16)+1,"")</f>
        <v/>
      </c>
      <c r="B17" s="70"/>
      <c r="C17" s="71"/>
      <c r="D17" s="72"/>
      <c r="E17" s="145"/>
      <c r="F17" s="143" t="str">
        <f>IF(ISBLANK(E17)=FALSE(),DATEDIF(E17,Intern_Wettkampfdaten!$B$3,"Y"),"")</f>
        <v/>
      </c>
      <c r="G17" s="80"/>
      <c r="H17" s="53"/>
      <c r="I17" s="67">
        <f t="shared" si="0"/>
        <v>15</v>
      </c>
      <c r="J17" s="54"/>
      <c r="K17" s="54"/>
      <c r="L17" s="54"/>
      <c r="M17" s="54"/>
      <c r="N17" s="54"/>
      <c r="O17" s="54"/>
      <c r="P17" s="54"/>
      <c r="Q17" s="54"/>
      <c r="R17" s="54"/>
      <c r="S17" s="54"/>
      <c r="T17" s="54"/>
      <c r="U17" s="54"/>
      <c r="V17" s="54"/>
      <c r="W17" s="54"/>
      <c r="X17" s="54"/>
      <c r="Y17" s="54"/>
      <c r="Z17" s="54"/>
      <c r="AA17" s="54"/>
      <c r="AB17" s="54"/>
      <c r="AC17" s="54"/>
      <c r="AD17" s="54"/>
      <c r="AE17" s="54"/>
      <c r="AF17" s="54"/>
      <c r="AG17" s="54"/>
      <c r="AH17" s="54"/>
      <c r="AI17" s="54"/>
      <c r="AJ17" s="54"/>
      <c r="AK17" s="54"/>
      <c r="AL17" s="54"/>
      <c r="AM17" s="54"/>
      <c r="AN17" s="54"/>
      <c r="AO17" s="54"/>
      <c r="AP17" s="54"/>
      <c r="AQ17" s="54"/>
      <c r="AR17" s="54"/>
      <c r="AS17" s="54"/>
      <c r="AT17" s="54"/>
      <c r="AU17" s="54"/>
      <c r="AV17" s="54"/>
      <c r="AW17" s="54"/>
      <c r="AX17" s="54"/>
      <c r="AY17" s="54"/>
      <c r="AZ17" s="54"/>
      <c r="BA17" s="54"/>
      <c r="BB17" s="54"/>
      <c r="BC17" s="54"/>
      <c r="BD17" s="54"/>
      <c r="BE17" s="54"/>
      <c r="BF17" s="54"/>
      <c r="BG17" s="54"/>
      <c r="BH17" s="54"/>
      <c r="BI17" s="54"/>
      <c r="BJ17" s="54"/>
      <c r="BK17" s="54"/>
      <c r="BL17" s="54"/>
      <c r="BM17" s="54"/>
      <c r="BN17" s="54"/>
      <c r="BO17" s="54"/>
      <c r="BP17" s="54"/>
      <c r="BQ17" s="54"/>
      <c r="BR17" s="54"/>
      <c r="BS17" s="54"/>
      <c r="BT17" s="54"/>
      <c r="BU17" s="54"/>
      <c r="BV17" s="54"/>
      <c r="BW17" s="54"/>
      <c r="BX17" s="54"/>
      <c r="BY17" s="54"/>
      <c r="BZ17" s="54"/>
      <c r="CA17" s="54"/>
      <c r="CB17" s="54"/>
      <c r="CC17" s="54"/>
      <c r="CD17" s="54"/>
      <c r="CE17" s="54"/>
      <c r="CF17" s="54"/>
      <c r="CG17" s="54"/>
      <c r="CH17" s="54"/>
      <c r="CI17" s="54"/>
      <c r="CJ17" s="54"/>
      <c r="CK17" s="54"/>
      <c r="CL17" s="54"/>
      <c r="CM17" s="54"/>
      <c r="CN17" s="54"/>
      <c r="CO17" s="54"/>
      <c r="CP17" s="54"/>
      <c r="CQ17" s="54"/>
      <c r="CR17" s="54"/>
      <c r="CS17" s="54"/>
      <c r="CT17" s="54"/>
      <c r="CU17" s="54"/>
      <c r="CV17" s="54"/>
      <c r="CW17" s="54"/>
      <c r="CX17" s="54"/>
      <c r="CY17" s="54"/>
      <c r="CZ17" s="54"/>
      <c r="DA17" s="54"/>
      <c r="DB17" s="54"/>
      <c r="DC17" s="54"/>
      <c r="DD17" s="54"/>
      <c r="DE17" s="54"/>
      <c r="DF17" s="54"/>
      <c r="DG17" s="54"/>
      <c r="DH17" s="54"/>
      <c r="DI17" s="54"/>
      <c r="DJ17" s="54"/>
      <c r="DK17" s="54"/>
      <c r="DL17" s="54"/>
      <c r="DM17" s="54"/>
      <c r="DN17" s="54"/>
      <c r="DO17" s="54"/>
      <c r="DP17" s="54"/>
      <c r="DQ17" s="54"/>
      <c r="DR17" s="54"/>
      <c r="DS17" s="54"/>
      <c r="DT17" s="54"/>
      <c r="DU17" s="54"/>
      <c r="DV17" s="54"/>
      <c r="DW17" s="54"/>
      <c r="DX17" s="54"/>
      <c r="DY17" s="54"/>
      <c r="DZ17" s="54"/>
      <c r="EA17" s="54"/>
      <c r="EB17" s="54"/>
      <c r="EC17" s="54"/>
      <c r="ED17" s="54"/>
      <c r="EE17" s="54"/>
      <c r="EF17" s="54"/>
      <c r="EG17" s="54"/>
      <c r="EH17" s="54"/>
      <c r="EI17" s="54"/>
      <c r="EJ17" s="54"/>
      <c r="EK17" s="54"/>
      <c r="EL17" s="54"/>
      <c r="EM17" s="54"/>
      <c r="EN17" s="54"/>
      <c r="EO17" s="54"/>
      <c r="EP17" s="54"/>
      <c r="EQ17" s="54"/>
      <c r="ER17" s="54"/>
      <c r="ES17" s="54"/>
      <c r="ET17" s="54"/>
      <c r="EU17" s="54"/>
      <c r="EV17" s="54"/>
      <c r="EW17" s="54"/>
      <c r="EX17" s="54"/>
      <c r="EY17" s="54"/>
      <c r="EZ17" s="54"/>
      <c r="FA17" s="54"/>
      <c r="FB17" s="54"/>
      <c r="FC17" s="54"/>
      <c r="FD17" s="54"/>
      <c r="FE17" s="54"/>
      <c r="FF17" s="54"/>
      <c r="FG17" s="54"/>
      <c r="FH17" s="54"/>
      <c r="FI17" s="54"/>
      <c r="FJ17" s="54"/>
      <c r="FK17" s="54"/>
      <c r="FL17" s="54"/>
      <c r="FM17" s="54"/>
      <c r="FN17" s="54"/>
      <c r="FO17" s="54"/>
      <c r="FP17" s="54"/>
      <c r="FQ17" s="54"/>
      <c r="FR17" s="54"/>
      <c r="FS17" s="54"/>
      <c r="FT17" s="54"/>
      <c r="FU17" s="54"/>
      <c r="FV17" s="54"/>
      <c r="FW17" s="54"/>
      <c r="FX17" s="54"/>
      <c r="FY17" s="54"/>
      <c r="FZ17" s="54"/>
      <c r="GA17" s="54"/>
      <c r="GB17" s="54"/>
      <c r="GC17" s="54"/>
      <c r="GD17" s="54"/>
      <c r="GE17" s="54"/>
      <c r="GF17" s="54"/>
      <c r="GG17" s="54"/>
      <c r="GH17" s="54"/>
      <c r="GI17" s="54"/>
      <c r="GJ17" s="54"/>
      <c r="GK17" s="54"/>
      <c r="GL17" s="54"/>
      <c r="GM17" s="54"/>
      <c r="GN17" s="54"/>
      <c r="GO17" s="54"/>
      <c r="GP17" s="54"/>
      <c r="GQ17" s="54"/>
      <c r="GR17" s="54"/>
      <c r="GS17" s="54"/>
      <c r="GT17" s="54"/>
      <c r="GU17" s="54"/>
      <c r="GV17" s="54"/>
      <c r="GW17" s="54"/>
      <c r="GX17" s="54"/>
      <c r="GY17" s="54"/>
      <c r="GZ17" s="54"/>
      <c r="HA17" s="54"/>
      <c r="HB17" s="54"/>
      <c r="HC17" s="54"/>
      <c r="HD17" s="54"/>
      <c r="HE17" s="54"/>
      <c r="HF17" s="54"/>
      <c r="HG17" s="54"/>
      <c r="HH17" s="54"/>
      <c r="HI17" s="54"/>
      <c r="HJ17" s="54"/>
      <c r="HK17" s="54"/>
      <c r="HL17" s="54"/>
      <c r="HM17" s="54"/>
      <c r="HN17" s="54"/>
      <c r="HO17" s="54"/>
      <c r="HP17" s="54"/>
      <c r="HQ17" s="54"/>
      <c r="HR17" s="54"/>
      <c r="HS17" s="54"/>
      <c r="HT17" s="54"/>
      <c r="HU17" s="54"/>
      <c r="HV17" s="54"/>
      <c r="HW17" s="54"/>
      <c r="HX17" s="54"/>
    </row>
    <row r="18" spans="1:232" ht="18" customHeight="1">
      <c r="A18" s="68" t="str">
        <f>IF(ISBLANK(B18)=FALSE(),COUNT(A$8:A17)+1,"")</f>
        <v/>
      </c>
      <c r="B18" s="70"/>
      <c r="C18" s="70"/>
      <c r="D18" s="72"/>
      <c r="E18" s="145"/>
      <c r="F18" s="143" t="str">
        <f>IF(ISBLANK(E18)=FALSE(),DATEDIF(E18,Intern_Wettkampfdaten!$B$3,"Y"),"")</f>
        <v/>
      </c>
      <c r="G18" s="80"/>
      <c r="H18" s="53"/>
      <c r="I18" s="67">
        <f t="shared" si="0"/>
        <v>15</v>
      </c>
      <c r="J18" s="54"/>
      <c r="K18" s="54"/>
      <c r="L18" s="54"/>
      <c r="M18" s="54"/>
      <c r="N18" s="54"/>
      <c r="O18" s="54"/>
      <c r="P18" s="54"/>
      <c r="Q18" s="54"/>
      <c r="R18" s="54"/>
      <c r="S18" s="54"/>
      <c r="T18" s="54"/>
      <c r="U18" s="54"/>
      <c r="V18" s="54"/>
      <c r="W18" s="54"/>
      <c r="X18" s="54"/>
      <c r="Y18" s="54"/>
      <c r="Z18" s="54"/>
      <c r="AA18" s="54"/>
      <c r="AB18" s="54"/>
      <c r="AC18" s="54"/>
      <c r="AD18" s="54"/>
      <c r="AE18" s="54"/>
      <c r="AF18" s="54"/>
      <c r="AG18" s="54"/>
      <c r="AH18" s="54"/>
      <c r="AI18" s="54"/>
      <c r="AJ18" s="54"/>
      <c r="AK18" s="54"/>
      <c r="AL18" s="54"/>
      <c r="AM18" s="54"/>
      <c r="AN18" s="54"/>
      <c r="AO18" s="54"/>
      <c r="AP18" s="54"/>
      <c r="AQ18" s="54"/>
      <c r="AR18" s="54"/>
      <c r="AS18" s="54"/>
      <c r="AT18" s="54"/>
      <c r="AU18" s="54"/>
      <c r="AV18" s="54"/>
      <c r="AW18" s="54"/>
      <c r="AX18" s="54"/>
      <c r="AY18" s="54"/>
      <c r="AZ18" s="54"/>
      <c r="BA18" s="54"/>
      <c r="BB18" s="54"/>
      <c r="BC18" s="54"/>
      <c r="BD18" s="54"/>
      <c r="BE18" s="54"/>
      <c r="BF18" s="54"/>
      <c r="BG18" s="54"/>
      <c r="BH18" s="54"/>
      <c r="BI18" s="54"/>
      <c r="BJ18" s="54"/>
      <c r="BK18" s="54"/>
      <c r="BL18" s="54"/>
      <c r="BM18" s="54"/>
      <c r="BN18" s="54"/>
      <c r="BO18" s="54"/>
      <c r="BP18" s="54"/>
      <c r="BQ18" s="54"/>
      <c r="BR18" s="54"/>
      <c r="BS18" s="54"/>
      <c r="BT18" s="54"/>
      <c r="BU18" s="54"/>
      <c r="BV18" s="54"/>
      <c r="BW18" s="54"/>
      <c r="BX18" s="54"/>
      <c r="BY18" s="54"/>
      <c r="BZ18" s="54"/>
      <c r="CA18" s="54"/>
      <c r="CB18" s="54"/>
      <c r="CC18" s="54"/>
      <c r="CD18" s="54"/>
      <c r="CE18" s="54"/>
      <c r="CF18" s="54"/>
      <c r="CG18" s="54"/>
      <c r="CH18" s="54"/>
      <c r="CI18" s="54"/>
      <c r="CJ18" s="54"/>
      <c r="CK18" s="54"/>
      <c r="CL18" s="54"/>
      <c r="CM18" s="54"/>
      <c r="CN18" s="54"/>
      <c r="CO18" s="54"/>
      <c r="CP18" s="54"/>
      <c r="CQ18" s="54"/>
      <c r="CR18" s="54"/>
      <c r="CS18" s="54"/>
      <c r="CT18" s="54"/>
      <c r="CU18" s="54"/>
      <c r="CV18" s="54"/>
      <c r="CW18" s="54"/>
      <c r="CX18" s="54"/>
      <c r="CY18" s="54"/>
      <c r="CZ18" s="54"/>
      <c r="DA18" s="54"/>
      <c r="DB18" s="54"/>
      <c r="DC18" s="54"/>
      <c r="DD18" s="54"/>
      <c r="DE18" s="54"/>
      <c r="DF18" s="54"/>
      <c r="DG18" s="54"/>
      <c r="DH18" s="54"/>
      <c r="DI18" s="54"/>
      <c r="DJ18" s="54"/>
      <c r="DK18" s="54"/>
      <c r="DL18" s="54"/>
      <c r="DM18" s="54"/>
      <c r="DN18" s="54"/>
      <c r="DO18" s="54"/>
      <c r="DP18" s="54"/>
      <c r="DQ18" s="54"/>
      <c r="DR18" s="54"/>
      <c r="DS18" s="54"/>
      <c r="DT18" s="54"/>
      <c r="DU18" s="54"/>
      <c r="DV18" s="54"/>
      <c r="DW18" s="54"/>
      <c r="DX18" s="54"/>
      <c r="DY18" s="54"/>
      <c r="DZ18" s="54"/>
      <c r="EA18" s="54"/>
      <c r="EB18" s="54"/>
      <c r="EC18" s="54"/>
      <c r="ED18" s="54"/>
      <c r="EE18" s="54"/>
      <c r="EF18" s="54"/>
      <c r="EG18" s="54"/>
      <c r="EH18" s="54"/>
      <c r="EI18" s="54"/>
      <c r="EJ18" s="54"/>
      <c r="EK18" s="54"/>
      <c r="EL18" s="54"/>
      <c r="EM18" s="54"/>
      <c r="EN18" s="54"/>
      <c r="EO18" s="54"/>
      <c r="EP18" s="54"/>
      <c r="EQ18" s="54"/>
      <c r="ER18" s="54"/>
      <c r="ES18" s="54"/>
      <c r="ET18" s="54"/>
      <c r="EU18" s="54"/>
      <c r="EV18" s="54"/>
      <c r="EW18" s="54"/>
      <c r="EX18" s="54"/>
      <c r="EY18" s="54"/>
      <c r="EZ18" s="54"/>
      <c r="FA18" s="54"/>
      <c r="FB18" s="54"/>
      <c r="FC18" s="54"/>
      <c r="FD18" s="54"/>
      <c r="FE18" s="54"/>
      <c r="FF18" s="54"/>
      <c r="FG18" s="54"/>
      <c r="FH18" s="54"/>
      <c r="FI18" s="54"/>
      <c r="FJ18" s="54"/>
      <c r="FK18" s="54"/>
      <c r="FL18" s="54"/>
      <c r="FM18" s="54"/>
      <c r="FN18" s="54"/>
      <c r="FO18" s="54"/>
      <c r="FP18" s="54"/>
      <c r="FQ18" s="54"/>
      <c r="FR18" s="54"/>
      <c r="FS18" s="54"/>
      <c r="FT18" s="54"/>
      <c r="FU18" s="54"/>
      <c r="FV18" s="54"/>
      <c r="FW18" s="54"/>
      <c r="FX18" s="54"/>
      <c r="FY18" s="54"/>
      <c r="FZ18" s="54"/>
      <c r="GA18" s="54"/>
      <c r="GB18" s="54"/>
      <c r="GC18" s="54"/>
      <c r="GD18" s="54"/>
      <c r="GE18" s="54"/>
      <c r="GF18" s="54"/>
      <c r="GG18" s="54"/>
      <c r="GH18" s="54"/>
      <c r="GI18" s="54"/>
      <c r="GJ18" s="54"/>
      <c r="GK18" s="54"/>
      <c r="GL18" s="54"/>
      <c r="GM18" s="54"/>
      <c r="GN18" s="54"/>
      <c r="GO18" s="54"/>
      <c r="GP18" s="54"/>
      <c r="GQ18" s="54"/>
      <c r="GR18" s="54"/>
      <c r="GS18" s="54"/>
      <c r="GT18" s="54"/>
      <c r="GU18" s="54"/>
      <c r="GV18" s="54"/>
      <c r="GW18" s="54"/>
      <c r="GX18" s="54"/>
      <c r="GY18" s="54"/>
      <c r="GZ18" s="54"/>
      <c r="HA18" s="54"/>
      <c r="HB18" s="54"/>
      <c r="HC18" s="54"/>
      <c r="HD18" s="54"/>
      <c r="HE18" s="54"/>
      <c r="HF18" s="54"/>
      <c r="HG18" s="54"/>
      <c r="HH18" s="54"/>
      <c r="HI18" s="54"/>
      <c r="HJ18" s="54"/>
      <c r="HK18" s="54"/>
      <c r="HL18" s="54"/>
      <c r="HM18" s="54"/>
      <c r="HN18" s="54"/>
      <c r="HO18" s="54"/>
      <c r="HP18" s="54"/>
      <c r="HQ18" s="54"/>
      <c r="HR18" s="54"/>
      <c r="HS18" s="54"/>
      <c r="HT18" s="54"/>
      <c r="HU18" s="54"/>
      <c r="HV18" s="54"/>
      <c r="HW18" s="54"/>
      <c r="HX18" s="54"/>
    </row>
    <row r="19" spans="1:232" ht="18" customHeight="1">
      <c r="A19" s="68" t="str">
        <f>IF(ISBLANK(B19)=FALSE(),COUNT(A$8:A18)+1,"")</f>
        <v/>
      </c>
      <c r="B19" s="70"/>
      <c r="C19" s="70"/>
      <c r="D19" s="72"/>
      <c r="E19" s="145"/>
      <c r="F19" s="143" t="str">
        <f>IF(ISBLANK(E19)=FALSE(),DATEDIF(E19,Intern_Wettkampfdaten!$B$3,"Y"),"")</f>
        <v/>
      </c>
      <c r="G19" s="80"/>
      <c r="H19" s="53"/>
      <c r="I19" s="67">
        <f t="shared" si="0"/>
        <v>15</v>
      </c>
      <c r="J19" s="54"/>
      <c r="K19" s="54"/>
      <c r="L19" s="54"/>
      <c r="M19" s="54"/>
      <c r="N19" s="54"/>
      <c r="O19" s="54"/>
      <c r="P19" s="54"/>
      <c r="Q19" s="54"/>
      <c r="R19" s="54"/>
      <c r="S19" s="54"/>
      <c r="T19" s="54"/>
      <c r="U19" s="54"/>
      <c r="V19" s="54"/>
      <c r="W19" s="54"/>
      <c r="X19" s="54"/>
      <c r="Y19" s="54"/>
      <c r="Z19" s="54"/>
      <c r="AA19" s="54"/>
      <c r="AB19" s="54"/>
      <c r="AC19" s="54"/>
      <c r="AD19" s="54"/>
      <c r="AE19" s="54"/>
      <c r="AF19" s="54"/>
      <c r="AG19" s="54"/>
      <c r="AH19" s="54"/>
      <c r="AI19" s="54"/>
      <c r="AJ19" s="54"/>
      <c r="AK19" s="54"/>
      <c r="AL19" s="54"/>
      <c r="AM19" s="54"/>
      <c r="AN19" s="54"/>
      <c r="AO19" s="54"/>
      <c r="AP19" s="54"/>
      <c r="AQ19" s="54"/>
      <c r="AR19" s="54"/>
      <c r="AS19" s="54"/>
      <c r="AT19" s="54"/>
      <c r="AU19" s="54"/>
      <c r="AV19" s="54"/>
      <c r="AW19" s="54"/>
      <c r="AX19" s="54"/>
      <c r="AY19" s="54"/>
      <c r="AZ19" s="54"/>
      <c r="BA19" s="54"/>
      <c r="BB19" s="54"/>
      <c r="BC19" s="54"/>
      <c r="BD19" s="54"/>
      <c r="BE19" s="54"/>
      <c r="BF19" s="54"/>
      <c r="BG19" s="54"/>
      <c r="BH19" s="54"/>
      <c r="BI19" s="54"/>
      <c r="BJ19" s="54"/>
      <c r="BK19" s="54"/>
      <c r="BL19" s="54"/>
      <c r="BM19" s="54"/>
      <c r="BN19" s="54"/>
      <c r="BO19" s="54"/>
      <c r="BP19" s="54"/>
      <c r="BQ19" s="54"/>
      <c r="BR19" s="54"/>
      <c r="BS19" s="54"/>
      <c r="BT19" s="54"/>
      <c r="BU19" s="54"/>
      <c r="BV19" s="54"/>
      <c r="BW19" s="54"/>
      <c r="BX19" s="54"/>
      <c r="BY19" s="54"/>
      <c r="BZ19" s="54"/>
      <c r="CA19" s="54"/>
      <c r="CB19" s="54"/>
      <c r="CC19" s="54"/>
      <c r="CD19" s="54"/>
      <c r="CE19" s="54"/>
      <c r="CF19" s="54"/>
      <c r="CG19" s="54"/>
      <c r="CH19" s="54"/>
      <c r="CI19" s="54"/>
      <c r="CJ19" s="54"/>
      <c r="CK19" s="54"/>
      <c r="CL19" s="54"/>
      <c r="CM19" s="54"/>
      <c r="CN19" s="54"/>
      <c r="CO19" s="54"/>
      <c r="CP19" s="54"/>
      <c r="CQ19" s="54"/>
      <c r="CR19" s="54"/>
      <c r="CS19" s="54"/>
      <c r="CT19" s="54"/>
      <c r="CU19" s="54"/>
      <c r="CV19" s="54"/>
      <c r="CW19" s="54"/>
      <c r="CX19" s="54"/>
      <c r="CY19" s="54"/>
      <c r="CZ19" s="54"/>
      <c r="DA19" s="54"/>
      <c r="DB19" s="54"/>
      <c r="DC19" s="54"/>
      <c r="DD19" s="54"/>
      <c r="DE19" s="54"/>
      <c r="DF19" s="54"/>
      <c r="DG19" s="54"/>
      <c r="DH19" s="54"/>
      <c r="DI19" s="54"/>
      <c r="DJ19" s="54"/>
      <c r="DK19" s="54"/>
      <c r="DL19" s="54"/>
      <c r="DM19" s="54"/>
      <c r="DN19" s="54"/>
      <c r="DO19" s="54"/>
      <c r="DP19" s="54"/>
      <c r="DQ19" s="54"/>
      <c r="DR19" s="54"/>
      <c r="DS19" s="54"/>
      <c r="DT19" s="54"/>
      <c r="DU19" s="54"/>
      <c r="DV19" s="54"/>
      <c r="DW19" s="54"/>
      <c r="DX19" s="54"/>
      <c r="DY19" s="54"/>
      <c r="DZ19" s="54"/>
      <c r="EA19" s="54"/>
      <c r="EB19" s="54"/>
      <c r="EC19" s="54"/>
      <c r="ED19" s="54"/>
      <c r="EE19" s="54"/>
      <c r="EF19" s="54"/>
      <c r="EG19" s="54"/>
      <c r="EH19" s="54"/>
      <c r="EI19" s="54"/>
      <c r="EJ19" s="54"/>
      <c r="EK19" s="54"/>
      <c r="EL19" s="54"/>
      <c r="EM19" s="54"/>
      <c r="EN19" s="54"/>
      <c r="EO19" s="54"/>
      <c r="EP19" s="54"/>
      <c r="EQ19" s="54"/>
      <c r="ER19" s="54"/>
      <c r="ES19" s="54"/>
      <c r="ET19" s="54"/>
      <c r="EU19" s="54"/>
      <c r="EV19" s="54"/>
      <c r="EW19" s="54"/>
      <c r="EX19" s="54"/>
      <c r="EY19" s="54"/>
      <c r="EZ19" s="54"/>
      <c r="FA19" s="54"/>
      <c r="FB19" s="54"/>
      <c r="FC19" s="54"/>
      <c r="FD19" s="54"/>
      <c r="FE19" s="54"/>
      <c r="FF19" s="54"/>
      <c r="FG19" s="54"/>
      <c r="FH19" s="54"/>
      <c r="FI19" s="54"/>
      <c r="FJ19" s="54"/>
      <c r="FK19" s="54"/>
      <c r="FL19" s="54"/>
      <c r="FM19" s="54"/>
      <c r="FN19" s="54"/>
      <c r="FO19" s="54"/>
      <c r="FP19" s="54"/>
      <c r="FQ19" s="54"/>
      <c r="FR19" s="54"/>
      <c r="FS19" s="54"/>
      <c r="FT19" s="54"/>
      <c r="FU19" s="54"/>
      <c r="FV19" s="54"/>
      <c r="FW19" s="54"/>
      <c r="FX19" s="54"/>
      <c r="FY19" s="54"/>
      <c r="FZ19" s="54"/>
      <c r="GA19" s="54"/>
      <c r="GB19" s="54"/>
      <c r="GC19" s="54"/>
      <c r="GD19" s="54"/>
      <c r="GE19" s="54"/>
      <c r="GF19" s="54"/>
      <c r="GG19" s="54"/>
      <c r="GH19" s="54"/>
      <c r="GI19" s="54"/>
      <c r="GJ19" s="54"/>
      <c r="GK19" s="54"/>
      <c r="GL19" s="54"/>
      <c r="GM19" s="54"/>
      <c r="GN19" s="54"/>
      <c r="GO19" s="54"/>
      <c r="GP19" s="54"/>
      <c r="GQ19" s="54"/>
      <c r="GR19" s="54"/>
      <c r="GS19" s="54"/>
      <c r="GT19" s="54"/>
      <c r="GU19" s="54"/>
      <c r="GV19" s="54"/>
      <c r="GW19" s="54"/>
      <c r="GX19" s="54"/>
      <c r="GY19" s="54"/>
      <c r="GZ19" s="54"/>
      <c r="HA19" s="54"/>
      <c r="HB19" s="54"/>
      <c r="HC19" s="54"/>
      <c r="HD19" s="54"/>
      <c r="HE19" s="54"/>
      <c r="HF19" s="54"/>
      <c r="HG19" s="54"/>
      <c r="HH19" s="54"/>
      <c r="HI19" s="54"/>
      <c r="HJ19" s="54"/>
      <c r="HK19" s="54"/>
      <c r="HL19" s="54"/>
      <c r="HM19" s="54"/>
      <c r="HN19" s="54"/>
      <c r="HO19" s="54"/>
      <c r="HP19" s="54"/>
      <c r="HQ19" s="54"/>
      <c r="HR19" s="54"/>
      <c r="HS19" s="54"/>
      <c r="HT19" s="54"/>
      <c r="HU19" s="54"/>
      <c r="HV19" s="54"/>
      <c r="HW19" s="54"/>
      <c r="HX19" s="54"/>
    </row>
    <row r="20" spans="1:232" ht="18" customHeight="1">
      <c r="A20" s="68" t="str">
        <f>IF(ISBLANK(B20)=FALSE(),COUNT(A$8:A19)+1,"")</f>
        <v/>
      </c>
      <c r="B20" s="70"/>
      <c r="C20" s="70"/>
      <c r="D20" s="72"/>
      <c r="E20" s="145"/>
      <c r="F20" s="143" t="str">
        <f>IF(ISBLANK(E20)=FALSE(),DATEDIF(E20,Intern_Wettkampfdaten!$B$3,"Y"),"")</f>
        <v/>
      </c>
      <c r="G20" s="80"/>
      <c r="H20" s="53"/>
      <c r="I20" s="67">
        <f t="shared" si="0"/>
        <v>15</v>
      </c>
      <c r="J20" s="54"/>
      <c r="K20" s="54"/>
      <c r="L20" s="54"/>
      <c r="M20" s="54"/>
      <c r="N20" s="54"/>
      <c r="O20" s="54"/>
      <c r="P20" s="54"/>
      <c r="Q20" s="54"/>
      <c r="R20" s="54"/>
      <c r="S20" s="54"/>
      <c r="T20" s="54"/>
      <c r="U20" s="54"/>
      <c r="V20" s="54"/>
      <c r="W20" s="54"/>
      <c r="X20" s="54"/>
      <c r="Y20" s="54"/>
      <c r="Z20" s="54"/>
      <c r="AA20" s="54"/>
      <c r="AB20" s="54"/>
      <c r="AC20" s="54"/>
      <c r="AD20" s="54"/>
      <c r="AE20" s="54"/>
      <c r="AF20" s="54"/>
      <c r="AG20" s="54"/>
      <c r="AH20" s="54"/>
      <c r="AI20" s="54"/>
      <c r="AJ20" s="54"/>
      <c r="AK20" s="54"/>
      <c r="AL20" s="54"/>
      <c r="AM20" s="54"/>
      <c r="AN20" s="54"/>
      <c r="AO20" s="54"/>
      <c r="AP20" s="54"/>
      <c r="AQ20" s="54"/>
      <c r="AR20" s="54"/>
      <c r="AS20" s="54"/>
      <c r="AT20" s="54"/>
      <c r="AU20" s="54"/>
      <c r="AV20" s="54"/>
      <c r="AW20" s="54"/>
      <c r="AX20" s="54"/>
      <c r="AY20" s="54"/>
      <c r="AZ20" s="54"/>
      <c r="BA20" s="54"/>
      <c r="BB20" s="54"/>
      <c r="BC20" s="54"/>
      <c r="BD20" s="54"/>
      <c r="BE20" s="54"/>
      <c r="BF20" s="54"/>
      <c r="BG20" s="54"/>
      <c r="BH20" s="54"/>
      <c r="BI20" s="54"/>
      <c r="BJ20" s="54"/>
      <c r="BK20" s="54"/>
      <c r="BL20" s="54"/>
      <c r="BM20" s="54"/>
      <c r="BN20" s="54"/>
      <c r="BO20" s="54"/>
      <c r="BP20" s="54"/>
      <c r="BQ20" s="54"/>
      <c r="BR20" s="54"/>
      <c r="BS20" s="54"/>
      <c r="BT20" s="54"/>
      <c r="BU20" s="54"/>
      <c r="BV20" s="54"/>
      <c r="BW20" s="54"/>
      <c r="BX20" s="54"/>
      <c r="BY20" s="54"/>
      <c r="BZ20" s="54"/>
      <c r="CA20" s="54"/>
      <c r="CB20" s="54"/>
      <c r="CC20" s="54"/>
      <c r="CD20" s="54"/>
      <c r="CE20" s="54"/>
      <c r="CF20" s="54"/>
      <c r="CG20" s="54"/>
      <c r="CH20" s="54"/>
      <c r="CI20" s="54"/>
      <c r="CJ20" s="54"/>
      <c r="CK20" s="54"/>
      <c r="CL20" s="54"/>
      <c r="CM20" s="54"/>
      <c r="CN20" s="54"/>
      <c r="CO20" s="54"/>
      <c r="CP20" s="54"/>
      <c r="CQ20" s="54"/>
      <c r="CR20" s="54"/>
      <c r="CS20" s="54"/>
      <c r="CT20" s="54"/>
      <c r="CU20" s="54"/>
      <c r="CV20" s="54"/>
      <c r="CW20" s="54"/>
      <c r="CX20" s="54"/>
      <c r="CY20" s="54"/>
      <c r="CZ20" s="54"/>
      <c r="DA20" s="54"/>
      <c r="DB20" s="54"/>
      <c r="DC20" s="54"/>
      <c r="DD20" s="54"/>
      <c r="DE20" s="54"/>
      <c r="DF20" s="54"/>
      <c r="DG20" s="54"/>
      <c r="DH20" s="54"/>
      <c r="DI20" s="54"/>
      <c r="DJ20" s="54"/>
      <c r="DK20" s="54"/>
      <c r="DL20" s="54"/>
      <c r="DM20" s="54"/>
      <c r="DN20" s="54"/>
      <c r="DO20" s="54"/>
      <c r="DP20" s="54"/>
      <c r="DQ20" s="54"/>
      <c r="DR20" s="54"/>
      <c r="DS20" s="54"/>
      <c r="DT20" s="54"/>
      <c r="DU20" s="54"/>
      <c r="DV20" s="54"/>
      <c r="DW20" s="54"/>
      <c r="DX20" s="54"/>
      <c r="DY20" s="54"/>
      <c r="DZ20" s="54"/>
      <c r="EA20" s="54"/>
      <c r="EB20" s="54"/>
      <c r="EC20" s="54"/>
      <c r="ED20" s="54"/>
      <c r="EE20" s="54"/>
      <c r="EF20" s="54"/>
      <c r="EG20" s="54"/>
      <c r="EH20" s="54"/>
      <c r="EI20" s="54"/>
      <c r="EJ20" s="54"/>
      <c r="EK20" s="54"/>
      <c r="EL20" s="54"/>
      <c r="EM20" s="54"/>
      <c r="EN20" s="54"/>
      <c r="EO20" s="54"/>
      <c r="EP20" s="54"/>
      <c r="EQ20" s="54"/>
      <c r="ER20" s="54"/>
      <c r="ES20" s="54"/>
      <c r="ET20" s="54"/>
      <c r="EU20" s="54"/>
      <c r="EV20" s="54"/>
      <c r="EW20" s="54"/>
      <c r="EX20" s="54"/>
      <c r="EY20" s="54"/>
      <c r="EZ20" s="54"/>
      <c r="FA20" s="54"/>
      <c r="FB20" s="54"/>
      <c r="FC20" s="54"/>
      <c r="FD20" s="54"/>
      <c r="FE20" s="54"/>
      <c r="FF20" s="54"/>
      <c r="FG20" s="54"/>
      <c r="FH20" s="54"/>
      <c r="FI20" s="54"/>
      <c r="FJ20" s="54"/>
      <c r="FK20" s="54"/>
      <c r="FL20" s="54"/>
      <c r="FM20" s="54"/>
      <c r="FN20" s="54"/>
      <c r="FO20" s="54"/>
      <c r="FP20" s="54"/>
      <c r="FQ20" s="54"/>
      <c r="FR20" s="54"/>
      <c r="FS20" s="54"/>
      <c r="FT20" s="54"/>
      <c r="FU20" s="54"/>
      <c r="FV20" s="54"/>
      <c r="FW20" s="54"/>
      <c r="FX20" s="54"/>
      <c r="FY20" s="54"/>
      <c r="FZ20" s="54"/>
      <c r="GA20" s="54"/>
      <c r="GB20" s="54"/>
      <c r="GC20" s="54"/>
      <c r="GD20" s="54"/>
      <c r="GE20" s="54"/>
      <c r="GF20" s="54"/>
      <c r="GG20" s="54"/>
      <c r="GH20" s="54"/>
      <c r="GI20" s="54"/>
      <c r="GJ20" s="54"/>
      <c r="GK20" s="54"/>
      <c r="GL20" s="54"/>
      <c r="GM20" s="54"/>
      <c r="GN20" s="54"/>
      <c r="GO20" s="54"/>
      <c r="GP20" s="54"/>
      <c r="GQ20" s="54"/>
      <c r="GR20" s="54"/>
      <c r="GS20" s="54"/>
      <c r="GT20" s="54"/>
      <c r="GU20" s="54"/>
      <c r="GV20" s="54"/>
      <c r="GW20" s="54"/>
      <c r="GX20" s="54"/>
      <c r="GY20" s="54"/>
      <c r="GZ20" s="54"/>
      <c r="HA20" s="54"/>
      <c r="HB20" s="54"/>
      <c r="HC20" s="54"/>
      <c r="HD20" s="54"/>
      <c r="HE20" s="54"/>
      <c r="HF20" s="54"/>
      <c r="HG20" s="54"/>
      <c r="HH20" s="54"/>
      <c r="HI20" s="54"/>
      <c r="HJ20" s="54"/>
      <c r="HK20" s="54"/>
      <c r="HL20" s="54"/>
      <c r="HM20" s="54"/>
      <c r="HN20" s="54"/>
      <c r="HO20" s="54"/>
      <c r="HP20" s="54"/>
      <c r="HQ20" s="54"/>
      <c r="HR20" s="54"/>
      <c r="HS20" s="54"/>
      <c r="HT20" s="54"/>
      <c r="HU20" s="54"/>
      <c r="HV20" s="54"/>
      <c r="HW20" s="54"/>
      <c r="HX20" s="54"/>
    </row>
    <row r="21" spans="1:232" ht="18" customHeight="1">
      <c r="A21" s="68" t="str">
        <f>IF(ISBLANK(B21)=FALSE(),COUNT(A$8:A20)+1,"")</f>
        <v/>
      </c>
      <c r="B21" s="70"/>
      <c r="C21" s="70"/>
      <c r="D21" s="72"/>
      <c r="E21" s="145"/>
      <c r="F21" s="143" t="str">
        <f>IF(ISBLANK(E21)=FALSE(),DATEDIF(E21,Intern_Wettkampfdaten!$B$3,"Y"),"")</f>
        <v/>
      </c>
      <c r="G21" s="80"/>
      <c r="H21" s="53"/>
      <c r="I21" s="67">
        <f t="shared" si="0"/>
        <v>15</v>
      </c>
      <c r="J21" s="54"/>
      <c r="K21" s="54"/>
      <c r="L21" s="54"/>
      <c r="M21" s="54"/>
      <c r="N21" s="54"/>
      <c r="O21" s="54"/>
      <c r="P21" s="54"/>
      <c r="Q21" s="54"/>
      <c r="R21" s="54"/>
      <c r="S21" s="54"/>
      <c r="T21" s="54"/>
      <c r="U21" s="54"/>
      <c r="V21" s="54"/>
      <c r="W21" s="54"/>
      <c r="X21" s="54"/>
      <c r="Y21" s="54"/>
      <c r="Z21" s="54"/>
      <c r="AA21" s="54"/>
      <c r="AB21" s="54"/>
      <c r="AC21" s="54"/>
      <c r="AD21" s="54"/>
      <c r="AE21" s="54"/>
      <c r="AF21" s="54"/>
      <c r="AG21" s="54"/>
      <c r="AH21" s="54"/>
      <c r="AI21" s="54"/>
      <c r="AJ21" s="54"/>
      <c r="AK21" s="54"/>
      <c r="AL21" s="54"/>
      <c r="AM21" s="54"/>
      <c r="AN21" s="54"/>
      <c r="AO21" s="54"/>
      <c r="AP21" s="54"/>
      <c r="AQ21" s="54"/>
      <c r="AR21" s="54"/>
      <c r="AS21" s="54"/>
      <c r="AT21" s="54"/>
      <c r="AU21" s="54"/>
      <c r="AV21" s="54"/>
      <c r="AW21" s="54"/>
      <c r="AX21" s="54"/>
      <c r="AY21" s="54"/>
      <c r="AZ21" s="54"/>
      <c r="BA21" s="54"/>
      <c r="BB21" s="54"/>
      <c r="BC21" s="54"/>
      <c r="BD21" s="54"/>
      <c r="BE21" s="54"/>
      <c r="BF21" s="54"/>
      <c r="BG21" s="54"/>
      <c r="BH21" s="54"/>
      <c r="BI21" s="54"/>
      <c r="BJ21" s="54"/>
      <c r="BK21" s="54"/>
      <c r="BL21" s="54"/>
      <c r="BM21" s="54"/>
      <c r="BN21" s="54"/>
      <c r="BO21" s="54"/>
      <c r="BP21" s="54"/>
      <c r="BQ21" s="54"/>
      <c r="BR21" s="54"/>
      <c r="BS21" s="54"/>
      <c r="BT21" s="54"/>
      <c r="BU21" s="54"/>
      <c r="BV21" s="54"/>
      <c r="BW21" s="54"/>
      <c r="BX21" s="54"/>
      <c r="BY21" s="54"/>
      <c r="BZ21" s="54"/>
      <c r="CA21" s="54"/>
      <c r="CB21" s="54"/>
      <c r="CC21" s="54"/>
      <c r="CD21" s="54"/>
      <c r="CE21" s="54"/>
      <c r="CF21" s="54"/>
      <c r="CG21" s="54"/>
      <c r="CH21" s="54"/>
      <c r="CI21" s="54"/>
      <c r="CJ21" s="54"/>
      <c r="CK21" s="54"/>
      <c r="CL21" s="54"/>
      <c r="CM21" s="54"/>
      <c r="CN21" s="54"/>
      <c r="CO21" s="54"/>
      <c r="CP21" s="54"/>
      <c r="CQ21" s="54"/>
      <c r="CR21" s="54"/>
      <c r="CS21" s="54"/>
      <c r="CT21" s="54"/>
      <c r="CU21" s="54"/>
      <c r="CV21" s="54"/>
      <c r="CW21" s="54"/>
      <c r="CX21" s="54"/>
      <c r="CY21" s="54"/>
      <c r="CZ21" s="54"/>
      <c r="DA21" s="54"/>
      <c r="DB21" s="54"/>
      <c r="DC21" s="54"/>
      <c r="DD21" s="54"/>
      <c r="DE21" s="54"/>
      <c r="DF21" s="54"/>
      <c r="DG21" s="54"/>
      <c r="DH21" s="54"/>
      <c r="DI21" s="54"/>
      <c r="DJ21" s="54"/>
      <c r="DK21" s="54"/>
      <c r="DL21" s="54"/>
      <c r="DM21" s="54"/>
      <c r="DN21" s="54"/>
      <c r="DO21" s="54"/>
      <c r="DP21" s="54"/>
      <c r="DQ21" s="54"/>
      <c r="DR21" s="54"/>
      <c r="DS21" s="54"/>
      <c r="DT21" s="54"/>
      <c r="DU21" s="54"/>
      <c r="DV21" s="54"/>
      <c r="DW21" s="54"/>
      <c r="DX21" s="54"/>
      <c r="DY21" s="54"/>
      <c r="DZ21" s="54"/>
      <c r="EA21" s="54"/>
      <c r="EB21" s="54"/>
      <c r="EC21" s="54"/>
      <c r="ED21" s="54"/>
      <c r="EE21" s="54"/>
      <c r="EF21" s="54"/>
      <c r="EG21" s="54"/>
      <c r="EH21" s="54"/>
      <c r="EI21" s="54"/>
      <c r="EJ21" s="54"/>
      <c r="EK21" s="54"/>
      <c r="EL21" s="54"/>
      <c r="EM21" s="54"/>
      <c r="EN21" s="54"/>
      <c r="EO21" s="54"/>
      <c r="EP21" s="54"/>
      <c r="EQ21" s="54"/>
      <c r="ER21" s="54"/>
      <c r="ES21" s="54"/>
      <c r="ET21" s="54"/>
      <c r="EU21" s="54"/>
      <c r="EV21" s="54"/>
      <c r="EW21" s="54"/>
      <c r="EX21" s="54"/>
      <c r="EY21" s="54"/>
      <c r="EZ21" s="54"/>
      <c r="FA21" s="54"/>
      <c r="FB21" s="54"/>
      <c r="FC21" s="54"/>
      <c r="FD21" s="54"/>
      <c r="FE21" s="54"/>
      <c r="FF21" s="54"/>
      <c r="FG21" s="54"/>
      <c r="FH21" s="54"/>
      <c r="FI21" s="54"/>
      <c r="FJ21" s="54"/>
      <c r="FK21" s="54"/>
      <c r="FL21" s="54"/>
      <c r="FM21" s="54"/>
      <c r="FN21" s="54"/>
      <c r="FO21" s="54"/>
      <c r="FP21" s="54"/>
      <c r="FQ21" s="54"/>
      <c r="FR21" s="54"/>
      <c r="FS21" s="54"/>
      <c r="FT21" s="54"/>
      <c r="FU21" s="54"/>
      <c r="FV21" s="54"/>
      <c r="FW21" s="54"/>
      <c r="FX21" s="54"/>
      <c r="FY21" s="54"/>
      <c r="FZ21" s="54"/>
      <c r="GA21" s="54"/>
      <c r="GB21" s="54"/>
      <c r="GC21" s="54"/>
      <c r="GD21" s="54"/>
      <c r="GE21" s="54"/>
      <c r="GF21" s="54"/>
      <c r="GG21" s="54"/>
      <c r="GH21" s="54"/>
      <c r="GI21" s="54"/>
      <c r="GJ21" s="54"/>
      <c r="GK21" s="54"/>
      <c r="GL21" s="54"/>
      <c r="GM21" s="54"/>
      <c r="GN21" s="54"/>
      <c r="GO21" s="54"/>
      <c r="GP21" s="54"/>
      <c r="GQ21" s="54"/>
      <c r="GR21" s="54"/>
      <c r="GS21" s="54"/>
      <c r="GT21" s="54"/>
      <c r="GU21" s="54"/>
      <c r="GV21" s="54"/>
      <c r="GW21" s="54"/>
      <c r="GX21" s="54"/>
      <c r="GY21" s="54"/>
      <c r="GZ21" s="54"/>
      <c r="HA21" s="54"/>
      <c r="HB21" s="54"/>
      <c r="HC21" s="54"/>
      <c r="HD21" s="54"/>
      <c r="HE21" s="54"/>
      <c r="HF21" s="54"/>
      <c r="HG21" s="54"/>
      <c r="HH21" s="54"/>
      <c r="HI21" s="54"/>
      <c r="HJ21" s="54"/>
      <c r="HK21" s="54"/>
      <c r="HL21" s="54"/>
      <c r="HM21" s="54"/>
      <c r="HN21" s="54"/>
      <c r="HO21" s="54"/>
      <c r="HP21" s="54"/>
      <c r="HQ21" s="54"/>
      <c r="HR21" s="54"/>
      <c r="HS21" s="54"/>
      <c r="HT21" s="54"/>
      <c r="HU21" s="54"/>
      <c r="HV21" s="54"/>
      <c r="HW21" s="54"/>
      <c r="HX21" s="54"/>
    </row>
    <row r="22" spans="1:232" ht="18" customHeight="1">
      <c r="A22" s="68" t="str">
        <f>IF(ISBLANK(B22)=FALSE(),COUNT(A$8:A21)+1,"")</f>
        <v/>
      </c>
      <c r="B22" s="70"/>
      <c r="C22" s="70"/>
      <c r="D22" s="72"/>
      <c r="E22" s="145"/>
      <c r="F22" s="143" t="str">
        <f>IF(ISBLANK(E22)=FALSE(),DATEDIF(E22,Intern_Wettkampfdaten!$B$3,"Y"),"")</f>
        <v/>
      </c>
      <c r="G22" s="80"/>
      <c r="H22" s="53"/>
      <c r="I22" s="67">
        <f t="shared" si="0"/>
        <v>15</v>
      </c>
      <c r="J22" s="54"/>
      <c r="K22" s="54"/>
      <c r="L22" s="54"/>
      <c r="M22" s="54"/>
      <c r="N22" s="54"/>
      <c r="O22" s="54"/>
      <c r="P22" s="54"/>
      <c r="Q22" s="54"/>
      <c r="R22" s="54"/>
      <c r="S22" s="54"/>
      <c r="T22" s="54"/>
      <c r="U22" s="54"/>
      <c r="V22" s="54"/>
      <c r="W22" s="54"/>
      <c r="X22" s="54"/>
      <c r="Y22" s="54"/>
      <c r="Z22" s="54"/>
      <c r="AA22" s="54"/>
      <c r="AB22" s="54"/>
      <c r="AC22" s="54"/>
      <c r="AD22" s="54"/>
      <c r="AE22" s="54"/>
      <c r="AF22" s="54"/>
      <c r="AG22" s="54"/>
      <c r="AH22" s="54"/>
      <c r="AI22" s="54"/>
      <c r="AJ22" s="54"/>
      <c r="AK22" s="54"/>
      <c r="AL22" s="54"/>
      <c r="AM22" s="54"/>
      <c r="AN22" s="54"/>
      <c r="AO22" s="54"/>
      <c r="AP22" s="54"/>
      <c r="AQ22" s="54"/>
      <c r="AR22" s="54"/>
      <c r="AS22" s="54"/>
      <c r="AT22" s="54"/>
      <c r="AU22" s="54"/>
      <c r="AV22" s="54"/>
      <c r="AW22" s="54"/>
      <c r="AX22" s="54"/>
      <c r="AY22" s="54"/>
      <c r="AZ22" s="54"/>
      <c r="BA22" s="54"/>
      <c r="BB22" s="54"/>
      <c r="BC22" s="54"/>
      <c r="BD22" s="54"/>
      <c r="BE22" s="54"/>
      <c r="BF22" s="54"/>
      <c r="BG22" s="54"/>
      <c r="BH22" s="54"/>
      <c r="BI22" s="54"/>
      <c r="BJ22" s="54"/>
      <c r="BK22" s="54"/>
      <c r="BL22" s="54"/>
      <c r="BM22" s="54"/>
      <c r="BN22" s="54"/>
      <c r="BO22" s="54"/>
      <c r="BP22" s="54"/>
      <c r="BQ22" s="54"/>
      <c r="BR22" s="54"/>
      <c r="BS22" s="54"/>
      <c r="BT22" s="54"/>
      <c r="BU22" s="54"/>
      <c r="BV22" s="54"/>
      <c r="BW22" s="54"/>
      <c r="BX22" s="54"/>
      <c r="BY22" s="54"/>
      <c r="BZ22" s="54"/>
      <c r="CA22" s="54"/>
      <c r="CB22" s="54"/>
      <c r="CC22" s="54"/>
      <c r="CD22" s="54"/>
      <c r="CE22" s="54"/>
      <c r="CF22" s="54"/>
      <c r="CG22" s="54"/>
      <c r="CH22" s="54"/>
      <c r="CI22" s="54"/>
      <c r="CJ22" s="54"/>
      <c r="CK22" s="54"/>
      <c r="CL22" s="54"/>
      <c r="CM22" s="54"/>
      <c r="CN22" s="54"/>
      <c r="CO22" s="54"/>
      <c r="CP22" s="54"/>
      <c r="CQ22" s="54"/>
      <c r="CR22" s="54"/>
      <c r="CS22" s="54"/>
      <c r="CT22" s="54"/>
      <c r="CU22" s="54"/>
      <c r="CV22" s="54"/>
      <c r="CW22" s="54"/>
      <c r="CX22" s="54"/>
      <c r="CY22" s="54"/>
      <c r="CZ22" s="54"/>
      <c r="DA22" s="54"/>
      <c r="DB22" s="54"/>
      <c r="DC22" s="54"/>
      <c r="DD22" s="54"/>
      <c r="DE22" s="54"/>
      <c r="DF22" s="54"/>
      <c r="DG22" s="54"/>
      <c r="DH22" s="54"/>
      <c r="DI22" s="54"/>
      <c r="DJ22" s="54"/>
      <c r="DK22" s="54"/>
      <c r="DL22" s="54"/>
      <c r="DM22" s="54"/>
      <c r="DN22" s="54"/>
      <c r="DO22" s="54"/>
      <c r="DP22" s="54"/>
      <c r="DQ22" s="54"/>
      <c r="DR22" s="54"/>
      <c r="DS22" s="54"/>
      <c r="DT22" s="54"/>
      <c r="DU22" s="54"/>
      <c r="DV22" s="54"/>
      <c r="DW22" s="54"/>
      <c r="DX22" s="54"/>
      <c r="DY22" s="54"/>
      <c r="DZ22" s="54"/>
      <c r="EA22" s="54"/>
      <c r="EB22" s="54"/>
      <c r="EC22" s="54"/>
      <c r="ED22" s="54"/>
      <c r="EE22" s="54"/>
      <c r="EF22" s="54"/>
      <c r="EG22" s="54"/>
      <c r="EH22" s="54"/>
      <c r="EI22" s="54"/>
      <c r="EJ22" s="54"/>
      <c r="EK22" s="54"/>
      <c r="EL22" s="54"/>
      <c r="EM22" s="54"/>
      <c r="EN22" s="54"/>
      <c r="EO22" s="54"/>
      <c r="EP22" s="54"/>
      <c r="EQ22" s="54"/>
      <c r="ER22" s="54"/>
      <c r="ES22" s="54"/>
      <c r="ET22" s="54"/>
      <c r="EU22" s="54"/>
      <c r="EV22" s="54"/>
      <c r="EW22" s="54"/>
      <c r="EX22" s="54"/>
      <c r="EY22" s="54"/>
      <c r="EZ22" s="54"/>
      <c r="FA22" s="54"/>
      <c r="FB22" s="54"/>
      <c r="FC22" s="54"/>
      <c r="FD22" s="54"/>
      <c r="FE22" s="54"/>
      <c r="FF22" s="54"/>
      <c r="FG22" s="54"/>
      <c r="FH22" s="54"/>
      <c r="FI22" s="54"/>
      <c r="FJ22" s="54"/>
      <c r="FK22" s="54"/>
      <c r="FL22" s="54"/>
      <c r="FM22" s="54"/>
      <c r="FN22" s="54"/>
      <c r="FO22" s="54"/>
      <c r="FP22" s="54"/>
      <c r="FQ22" s="54"/>
      <c r="FR22" s="54"/>
      <c r="FS22" s="54"/>
      <c r="FT22" s="54"/>
      <c r="FU22" s="54"/>
      <c r="FV22" s="54"/>
      <c r="FW22" s="54"/>
      <c r="FX22" s="54"/>
      <c r="FY22" s="54"/>
      <c r="FZ22" s="54"/>
      <c r="GA22" s="54"/>
      <c r="GB22" s="54"/>
      <c r="GC22" s="54"/>
      <c r="GD22" s="54"/>
      <c r="GE22" s="54"/>
      <c r="GF22" s="54"/>
      <c r="GG22" s="54"/>
      <c r="GH22" s="54"/>
      <c r="GI22" s="54"/>
      <c r="GJ22" s="54"/>
      <c r="GK22" s="54"/>
      <c r="GL22" s="54"/>
      <c r="GM22" s="54"/>
      <c r="GN22" s="54"/>
      <c r="GO22" s="54"/>
      <c r="GP22" s="54"/>
      <c r="GQ22" s="54"/>
      <c r="GR22" s="54"/>
      <c r="GS22" s="54"/>
      <c r="GT22" s="54"/>
      <c r="GU22" s="54"/>
      <c r="GV22" s="54"/>
      <c r="GW22" s="54"/>
      <c r="GX22" s="54"/>
      <c r="GY22" s="54"/>
      <c r="GZ22" s="54"/>
      <c r="HA22" s="54"/>
      <c r="HB22" s="54"/>
      <c r="HC22" s="54"/>
      <c r="HD22" s="54"/>
      <c r="HE22" s="54"/>
      <c r="HF22" s="54"/>
      <c r="HG22" s="54"/>
      <c r="HH22" s="54"/>
      <c r="HI22" s="54"/>
      <c r="HJ22" s="54"/>
      <c r="HK22" s="54"/>
      <c r="HL22" s="54"/>
      <c r="HM22" s="54"/>
      <c r="HN22" s="54"/>
      <c r="HO22" s="54"/>
      <c r="HP22" s="54"/>
      <c r="HQ22" s="54"/>
      <c r="HR22" s="54"/>
      <c r="HS22" s="54"/>
      <c r="HT22" s="54"/>
      <c r="HU22" s="54"/>
      <c r="HV22" s="54"/>
      <c r="HW22" s="54"/>
      <c r="HX22" s="54"/>
    </row>
    <row r="23" spans="1:232" ht="18" customHeight="1">
      <c r="A23" s="68" t="str">
        <f>IF(ISBLANK(B23)=FALSE(),COUNT(A$8:A22)+1,"")</f>
        <v/>
      </c>
      <c r="B23" s="70"/>
      <c r="C23" s="70"/>
      <c r="D23" s="72"/>
      <c r="E23" s="145"/>
      <c r="F23" s="143" t="str">
        <f>IF(ISBLANK(E23)=FALSE(),DATEDIF(E23,Intern_Wettkampfdaten!$B$3,"Y"),"")</f>
        <v/>
      </c>
      <c r="G23" s="80"/>
      <c r="H23" s="53"/>
      <c r="I23" s="67">
        <f t="shared" si="0"/>
        <v>15</v>
      </c>
      <c r="J23" s="54"/>
      <c r="K23" s="54"/>
      <c r="L23" s="54"/>
      <c r="M23" s="54"/>
      <c r="N23" s="54"/>
      <c r="O23" s="54"/>
      <c r="P23" s="54"/>
      <c r="Q23" s="54"/>
      <c r="R23" s="54"/>
      <c r="S23" s="54"/>
      <c r="T23" s="54"/>
      <c r="U23" s="54"/>
      <c r="V23" s="54"/>
      <c r="W23" s="54"/>
      <c r="X23" s="54"/>
      <c r="Y23" s="54"/>
      <c r="Z23" s="54"/>
      <c r="AA23" s="54"/>
      <c r="AB23" s="54"/>
      <c r="AC23" s="54"/>
      <c r="AD23" s="54"/>
      <c r="AE23" s="54"/>
      <c r="AF23" s="54"/>
      <c r="AG23" s="54"/>
      <c r="AH23" s="54"/>
      <c r="AI23" s="54"/>
      <c r="AJ23" s="54"/>
      <c r="AK23" s="54"/>
      <c r="AL23" s="54"/>
      <c r="AM23" s="54"/>
      <c r="AN23" s="54"/>
      <c r="AO23" s="54"/>
      <c r="AP23" s="54"/>
      <c r="AQ23" s="54"/>
      <c r="AR23" s="54"/>
      <c r="AS23" s="54"/>
      <c r="AT23" s="54"/>
      <c r="AU23" s="54"/>
      <c r="AV23" s="54"/>
      <c r="AW23" s="54"/>
      <c r="AX23" s="54"/>
      <c r="AY23" s="54"/>
      <c r="AZ23" s="54"/>
      <c r="BA23" s="54"/>
      <c r="BB23" s="54"/>
      <c r="BC23" s="54"/>
      <c r="BD23" s="54"/>
      <c r="BE23" s="54"/>
      <c r="BF23" s="54"/>
      <c r="BG23" s="54"/>
      <c r="BH23" s="54"/>
      <c r="BI23" s="54"/>
      <c r="BJ23" s="54"/>
      <c r="BK23" s="54"/>
      <c r="BL23" s="54"/>
      <c r="BM23" s="54"/>
      <c r="BN23" s="54"/>
      <c r="BO23" s="54"/>
      <c r="BP23" s="54"/>
      <c r="BQ23" s="54"/>
      <c r="BR23" s="54"/>
      <c r="BS23" s="54"/>
      <c r="BT23" s="54"/>
      <c r="BU23" s="54"/>
      <c r="BV23" s="54"/>
      <c r="BW23" s="54"/>
      <c r="BX23" s="54"/>
      <c r="BY23" s="54"/>
      <c r="BZ23" s="54"/>
      <c r="CA23" s="54"/>
      <c r="CB23" s="54"/>
      <c r="CC23" s="54"/>
      <c r="CD23" s="54"/>
      <c r="CE23" s="54"/>
      <c r="CF23" s="54"/>
      <c r="CG23" s="54"/>
      <c r="CH23" s="54"/>
      <c r="CI23" s="54"/>
      <c r="CJ23" s="54"/>
      <c r="CK23" s="54"/>
      <c r="CL23" s="54"/>
      <c r="CM23" s="54"/>
      <c r="CN23" s="54"/>
      <c r="CO23" s="54"/>
      <c r="CP23" s="54"/>
      <c r="CQ23" s="54"/>
      <c r="CR23" s="54"/>
      <c r="CS23" s="54"/>
      <c r="CT23" s="54"/>
      <c r="CU23" s="54"/>
      <c r="CV23" s="54"/>
      <c r="CW23" s="54"/>
      <c r="CX23" s="54"/>
      <c r="CY23" s="54"/>
      <c r="CZ23" s="54"/>
      <c r="DA23" s="54"/>
      <c r="DB23" s="54"/>
      <c r="DC23" s="54"/>
      <c r="DD23" s="54"/>
      <c r="DE23" s="54"/>
      <c r="DF23" s="54"/>
      <c r="DG23" s="54"/>
      <c r="DH23" s="54"/>
      <c r="DI23" s="54"/>
      <c r="DJ23" s="54"/>
      <c r="DK23" s="54"/>
      <c r="DL23" s="54"/>
      <c r="DM23" s="54"/>
      <c r="DN23" s="54"/>
      <c r="DO23" s="54"/>
      <c r="DP23" s="54"/>
      <c r="DQ23" s="54"/>
      <c r="DR23" s="54"/>
      <c r="DS23" s="54"/>
      <c r="DT23" s="54"/>
      <c r="DU23" s="54"/>
      <c r="DV23" s="54"/>
      <c r="DW23" s="54"/>
      <c r="DX23" s="54"/>
      <c r="DY23" s="54"/>
      <c r="DZ23" s="54"/>
      <c r="EA23" s="54"/>
      <c r="EB23" s="54"/>
      <c r="EC23" s="54"/>
      <c r="ED23" s="54"/>
      <c r="EE23" s="54"/>
      <c r="EF23" s="54"/>
      <c r="EG23" s="54"/>
      <c r="EH23" s="54"/>
      <c r="EI23" s="54"/>
      <c r="EJ23" s="54"/>
      <c r="EK23" s="54"/>
      <c r="EL23" s="54"/>
      <c r="EM23" s="54"/>
      <c r="EN23" s="54"/>
      <c r="EO23" s="54"/>
      <c r="EP23" s="54"/>
      <c r="EQ23" s="54"/>
      <c r="ER23" s="54"/>
      <c r="ES23" s="54"/>
      <c r="ET23" s="54"/>
      <c r="EU23" s="54"/>
      <c r="EV23" s="54"/>
      <c r="EW23" s="54"/>
      <c r="EX23" s="54"/>
      <c r="EY23" s="54"/>
      <c r="EZ23" s="54"/>
      <c r="FA23" s="54"/>
      <c r="FB23" s="54"/>
      <c r="FC23" s="54"/>
      <c r="FD23" s="54"/>
      <c r="FE23" s="54"/>
      <c r="FF23" s="54"/>
      <c r="FG23" s="54"/>
      <c r="FH23" s="54"/>
      <c r="FI23" s="54"/>
      <c r="FJ23" s="54"/>
      <c r="FK23" s="54"/>
      <c r="FL23" s="54"/>
      <c r="FM23" s="54"/>
      <c r="FN23" s="54"/>
      <c r="FO23" s="54"/>
      <c r="FP23" s="54"/>
      <c r="FQ23" s="54"/>
      <c r="FR23" s="54"/>
      <c r="FS23" s="54"/>
      <c r="FT23" s="54"/>
      <c r="FU23" s="54"/>
      <c r="FV23" s="54"/>
      <c r="FW23" s="54"/>
      <c r="FX23" s="54"/>
      <c r="FY23" s="54"/>
      <c r="FZ23" s="54"/>
      <c r="GA23" s="54"/>
      <c r="GB23" s="54"/>
      <c r="GC23" s="54"/>
      <c r="GD23" s="54"/>
      <c r="GE23" s="54"/>
      <c r="GF23" s="54"/>
      <c r="GG23" s="54"/>
      <c r="GH23" s="54"/>
      <c r="GI23" s="54"/>
      <c r="GJ23" s="54"/>
      <c r="GK23" s="54"/>
      <c r="GL23" s="54"/>
      <c r="GM23" s="54"/>
      <c r="GN23" s="54"/>
      <c r="GO23" s="54"/>
      <c r="GP23" s="54"/>
      <c r="GQ23" s="54"/>
      <c r="GR23" s="54"/>
      <c r="GS23" s="54"/>
      <c r="GT23" s="54"/>
      <c r="GU23" s="54"/>
      <c r="GV23" s="54"/>
      <c r="GW23" s="54"/>
      <c r="GX23" s="54"/>
      <c r="GY23" s="54"/>
      <c r="GZ23" s="54"/>
      <c r="HA23" s="54"/>
      <c r="HB23" s="54"/>
      <c r="HC23" s="54"/>
      <c r="HD23" s="54"/>
      <c r="HE23" s="54"/>
      <c r="HF23" s="54"/>
      <c r="HG23" s="54"/>
      <c r="HH23" s="54"/>
      <c r="HI23" s="54"/>
      <c r="HJ23" s="54"/>
      <c r="HK23" s="54"/>
      <c r="HL23" s="54"/>
      <c r="HM23" s="54"/>
      <c r="HN23" s="54"/>
      <c r="HO23" s="54"/>
      <c r="HP23" s="54"/>
      <c r="HQ23" s="54"/>
      <c r="HR23" s="54"/>
      <c r="HS23" s="54"/>
      <c r="HT23" s="54"/>
      <c r="HU23" s="54"/>
      <c r="HV23" s="54"/>
      <c r="HW23" s="54"/>
      <c r="HX23" s="54"/>
    </row>
    <row r="24" spans="1:232" ht="18" customHeight="1">
      <c r="A24" s="68" t="str">
        <f>IF(ISBLANK(B24)=FALSE(),COUNT(A$8:A23)+1,"")</f>
        <v/>
      </c>
      <c r="B24" s="70"/>
      <c r="C24" s="70"/>
      <c r="D24" s="72"/>
      <c r="E24" s="145"/>
      <c r="F24" s="143" t="str">
        <f>IF(ISBLANK(E24)=FALSE(),DATEDIF(E24,Intern_Wettkampfdaten!$B$3,"Y"),"")</f>
        <v/>
      </c>
      <c r="G24" s="80"/>
      <c r="H24" s="53"/>
      <c r="I24" s="67">
        <f t="shared" si="0"/>
        <v>15</v>
      </c>
      <c r="J24" s="54"/>
      <c r="K24" s="54"/>
      <c r="L24" s="54"/>
      <c r="M24" s="54"/>
      <c r="N24" s="54"/>
      <c r="O24" s="54"/>
      <c r="P24" s="54"/>
      <c r="Q24" s="54"/>
      <c r="R24" s="54"/>
      <c r="S24" s="54"/>
      <c r="T24" s="54"/>
      <c r="U24" s="54"/>
      <c r="V24" s="54"/>
      <c r="W24" s="54"/>
      <c r="X24" s="54"/>
      <c r="Y24" s="54"/>
      <c r="Z24" s="54"/>
      <c r="AA24" s="54"/>
      <c r="AB24" s="54"/>
      <c r="AC24" s="54"/>
      <c r="AD24" s="54"/>
      <c r="AE24" s="54"/>
      <c r="AF24" s="54"/>
      <c r="AG24" s="54"/>
      <c r="AH24" s="54"/>
      <c r="AI24" s="54"/>
      <c r="AJ24" s="54"/>
      <c r="AK24" s="54"/>
      <c r="AL24" s="54"/>
      <c r="AM24" s="54"/>
      <c r="AN24" s="54"/>
      <c r="AO24" s="54"/>
      <c r="AP24" s="54"/>
      <c r="AQ24" s="54"/>
      <c r="AR24" s="54"/>
      <c r="AS24" s="54"/>
      <c r="AT24" s="54"/>
      <c r="AU24" s="54"/>
      <c r="AV24" s="54"/>
      <c r="AW24" s="54"/>
      <c r="AX24" s="54"/>
      <c r="AY24" s="54"/>
      <c r="AZ24" s="54"/>
      <c r="BA24" s="54"/>
      <c r="BB24" s="54"/>
      <c r="BC24" s="54"/>
      <c r="BD24" s="54"/>
      <c r="BE24" s="54"/>
      <c r="BF24" s="54"/>
      <c r="BG24" s="54"/>
      <c r="BH24" s="54"/>
      <c r="BI24" s="54"/>
      <c r="BJ24" s="54"/>
      <c r="BK24" s="54"/>
      <c r="BL24" s="54"/>
      <c r="BM24" s="54"/>
      <c r="BN24" s="54"/>
      <c r="BO24" s="54"/>
      <c r="BP24" s="54"/>
      <c r="BQ24" s="54"/>
      <c r="BR24" s="54"/>
      <c r="BS24" s="54"/>
      <c r="BT24" s="54"/>
      <c r="BU24" s="54"/>
      <c r="BV24" s="54"/>
      <c r="BW24" s="54"/>
      <c r="BX24" s="54"/>
      <c r="BY24" s="54"/>
      <c r="BZ24" s="54"/>
      <c r="CA24" s="54"/>
      <c r="CB24" s="54"/>
      <c r="CC24" s="54"/>
      <c r="CD24" s="54"/>
      <c r="CE24" s="54"/>
      <c r="CF24" s="54"/>
      <c r="CG24" s="54"/>
      <c r="CH24" s="54"/>
      <c r="CI24" s="54"/>
      <c r="CJ24" s="54"/>
      <c r="CK24" s="54"/>
      <c r="CL24" s="54"/>
      <c r="CM24" s="54"/>
      <c r="CN24" s="54"/>
      <c r="CO24" s="54"/>
      <c r="CP24" s="54"/>
      <c r="CQ24" s="54"/>
      <c r="CR24" s="54"/>
      <c r="CS24" s="54"/>
      <c r="CT24" s="54"/>
      <c r="CU24" s="54"/>
      <c r="CV24" s="54"/>
      <c r="CW24" s="54"/>
      <c r="CX24" s="54"/>
      <c r="CY24" s="54"/>
      <c r="CZ24" s="54"/>
      <c r="DA24" s="54"/>
      <c r="DB24" s="54"/>
      <c r="DC24" s="54"/>
      <c r="DD24" s="54"/>
      <c r="DE24" s="54"/>
      <c r="DF24" s="54"/>
      <c r="DG24" s="54"/>
      <c r="DH24" s="54"/>
      <c r="DI24" s="54"/>
      <c r="DJ24" s="54"/>
      <c r="DK24" s="54"/>
      <c r="DL24" s="54"/>
      <c r="DM24" s="54"/>
      <c r="DN24" s="54"/>
      <c r="DO24" s="54"/>
      <c r="DP24" s="54"/>
      <c r="DQ24" s="54"/>
      <c r="DR24" s="54"/>
      <c r="DS24" s="54"/>
      <c r="DT24" s="54"/>
      <c r="DU24" s="54"/>
      <c r="DV24" s="54"/>
      <c r="DW24" s="54"/>
      <c r="DX24" s="54"/>
      <c r="DY24" s="54"/>
      <c r="DZ24" s="54"/>
      <c r="EA24" s="54"/>
      <c r="EB24" s="54"/>
      <c r="EC24" s="54"/>
      <c r="ED24" s="54"/>
      <c r="EE24" s="54"/>
      <c r="EF24" s="54"/>
      <c r="EG24" s="54"/>
      <c r="EH24" s="54"/>
      <c r="EI24" s="54"/>
      <c r="EJ24" s="54"/>
      <c r="EK24" s="54"/>
      <c r="EL24" s="54"/>
      <c r="EM24" s="54"/>
      <c r="EN24" s="54"/>
      <c r="EO24" s="54"/>
      <c r="EP24" s="54"/>
      <c r="EQ24" s="54"/>
      <c r="ER24" s="54"/>
      <c r="ES24" s="54"/>
      <c r="ET24" s="54"/>
      <c r="EU24" s="54"/>
      <c r="EV24" s="54"/>
      <c r="EW24" s="54"/>
      <c r="EX24" s="54"/>
      <c r="EY24" s="54"/>
      <c r="EZ24" s="54"/>
      <c r="FA24" s="54"/>
      <c r="FB24" s="54"/>
      <c r="FC24" s="54"/>
      <c r="FD24" s="54"/>
      <c r="FE24" s="54"/>
      <c r="FF24" s="54"/>
      <c r="FG24" s="54"/>
      <c r="FH24" s="54"/>
      <c r="FI24" s="54"/>
      <c r="FJ24" s="54"/>
      <c r="FK24" s="54"/>
      <c r="FL24" s="54"/>
      <c r="FM24" s="54"/>
      <c r="FN24" s="54"/>
      <c r="FO24" s="54"/>
      <c r="FP24" s="54"/>
      <c r="FQ24" s="54"/>
      <c r="FR24" s="54"/>
      <c r="FS24" s="54"/>
      <c r="FT24" s="54"/>
      <c r="FU24" s="54"/>
      <c r="FV24" s="54"/>
      <c r="FW24" s="54"/>
      <c r="FX24" s="54"/>
      <c r="FY24" s="54"/>
      <c r="FZ24" s="54"/>
      <c r="GA24" s="54"/>
      <c r="GB24" s="54"/>
      <c r="GC24" s="54"/>
      <c r="GD24" s="54"/>
      <c r="GE24" s="54"/>
      <c r="GF24" s="54"/>
      <c r="GG24" s="54"/>
      <c r="GH24" s="54"/>
      <c r="GI24" s="54"/>
      <c r="GJ24" s="54"/>
      <c r="GK24" s="54"/>
      <c r="GL24" s="54"/>
      <c r="GM24" s="54"/>
      <c r="GN24" s="54"/>
      <c r="GO24" s="54"/>
      <c r="GP24" s="54"/>
      <c r="GQ24" s="54"/>
      <c r="GR24" s="54"/>
      <c r="GS24" s="54"/>
      <c r="GT24" s="54"/>
      <c r="GU24" s="54"/>
      <c r="GV24" s="54"/>
      <c r="GW24" s="54"/>
      <c r="GX24" s="54"/>
      <c r="GY24" s="54"/>
      <c r="GZ24" s="54"/>
      <c r="HA24" s="54"/>
      <c r="HB24" s="54"/>
      <c r="HC24" s="54"/>
      <c r="HD24" s="54"/>
      <c r="HE24" s="54"/>
      <c r="HF24" s="54"/>
      <c r="HG24" s="54"/>
      <c r="HH24" s="54"/>
      <c r="HI24" s="54"/>
      <c r="HJ24" s="54"/>
      <c r="HK24" s="54"/>
      <c r="HL24" s="54"/>
      <c r="HM24" s="54"/>
      <c r="HN24" s="54"/>
      <c r="HO24" s="54"/>
      <c r="HP24" s="54"/>
      <c r="HQ24" s="54"/>
      <c r="HR24" s="54"/>
      <c r="HS24" s="54"/>
      <c r="HT24" s="54"/>
      <c r="HU24" s="54"/>
      <c r="HV24" s="54"/>
      <c r="HW24" s="54"/>
      <c r="HX24" s="54"/>
    </row>
    <row r="25" spans="1:232" ht="18" customHeight="1">
      <c r="A25" s="68" t="str">
        <f>IF(ISBLANK(B25)=FALSE(),COUNT(A$8:A24)+1,"")</f>
        <v/>
      </c>
      <c r="B25" s="70"/>
      <c r="C25" s="70"/>
      <c r="D25" s="72"/>
      <c r="E25" s="145"/>
      <c r="F25" s="143" t="str">
        <f>IF(ISBLANK(E25)=FALSE(),DATEDIF(E25,Intern_Wettkampfdaten!$B$3,"Y"),"")</f>
        <v/>
      </c>
      <c r="G25" s="80"/>
      <c r="H25" s="53"/>
      <c r="I25" s="67">
        <f t="shared" si="0"/>
        <v>15</v>
      </c>
      <c r="J25" s="54"/>
      <c r="K25" s="54"/>
      <c r="L25" s="54"/>
      <c r="M25" s="54"/>
      <c r="N25" s="54"/>
      <c r="O25" s="54"/>
      <c r="P25" s="54"/>
      <c r="Q25" s="54"/>
      <c r="R25" s="54"/>
      <c r="S25" s="54"/>
      <c r="T25" s="54"/>
      <c r="U25" s="54"/>
      <c r="V25" s="54"/>
      <c r="W25" s="54"/>
      <c r="X25" s="54"/>
      <c r="Y25" s="54"/>
      <c r="Z25" s="54"/>
      <c r="AA25" s="54"/>
      <c r="AB25" s="54"/>
      <c r="AC25" s="54"/>
      <c r="AD25" s="54"/>
      <c r="AE25" s="54"/>
      <c r="AF25" s="54"/>
      <c r="AG25" s="54"/>
      <c r="AH25" s="54"/>
      <c r="AI25" s="54"/>
      <c r="AJ25" s="54"/>
      <c r="AK25" s="54"/>
      <c r="AL25" s="54"/>
      <c r="AM25" s="54"/>
      <c r="AN25" s="54"/>
      <c r="AO25" s="54"/>
      <c r="AP25" s="54"/>
      <c r="AQ25" s="54"/>
      <c r="AR25" s="54"/>
      <c r="AS25" s="54"/>
      <c r="AT25" s="54"/>
      <c r="AU25" s="54"/>
      <c r="AV25" s="54"/>
      <c r="AW25" s="54"/>
      <c r="AX25" s="54"/>
      <c r="AY25" s="54"/>
      <c r="AZ25" s="54"/>
      <c r="BA25" s="54"/>
      <c r="BB25" s="54"/>
      <c r="BC25" s="54"/>
      <c r="BD25" s="54"/>
      <c r="BE25" s="54"/>
      <c r="BF25" s="54"/>
      <c r="BG25" s="54"/>
      <c r="BH25" s="54"/>
      <c r="BI25" s="54"/>
      <c r="BJ25" s="54"/>
      <c r="BK25" s="54"/>
      <c r="BL25" s="54"/>
      <c r="BM25" s="54"/>
      <c r="BN25" s="54"/>
      <c r="BO25" s="54"/>
      <c r="BP25" s="54"/>
      <c r="BQ25" s="54"/>
      <c r="BR25" s="54"/>
      <c r="BS25" s="54"/>
      <c r="BT25" s="54"/>
      <c r="BU25" s="54"/>
      <c r="BV25" s="54"/>
      <c r="BW25" s="54"/>
      <c r="BX25" s="54"/>
      <c r="BY25" s="54"/>
      <c r="BZ25" s="54"/>
      <c r="CA25" s="54"/>
      <c r="CB25" s="54"/>
      <c r="CC25" s="54"/>
      <c r="CD25" s="54"/>
      <c r="CE25" s="54"/>
      <c r="CF25" s="54"/>
      <c r="CG25" s="54"/>
      <c r="CH25" s="54"/>
      <c r="CI25" s="54"/>
      <c r="CJ25" s="54"/>
      <c r="CK25" s="54"/>
      <c r="CL25" s="54"/>
      <c r="CM25" s="54"/>
      <c r="CN25" s="54"/>
      <c r="CO25" s="54"/>
      <c r="CP25" s="54"/>
      <c r="CQ25" s="54"/>
      <c r="CR25" s="54"/>
      <c r="CS25" s="54"/>
      <c r="CT25" s="54"/>
      <c r="CU25" s="54"/>
      <c r="CV25" s="54"/>
      <c r="CW25" s="54"/>
      <c r="CX25" s="54"/>
      <c r="CY25" s="54"/>
      <c r="CZ25" s="54"/>
      <c r="DA25" s="54"/>
      <c r="DB25" s="54"/>
      <c r="DC25" s="54"/>
      <c r="DD25" s="54"/>
      <c r="DE25" s="54"/>
      <c r="DF25" s="54"/>
      <c r="DG25" s="54"/>
      <c r="DH25" s="54"/>
      <c r="DI25" s="54"/>
      <c r="DJ25" s="54"/>
      <c r="DK25" s="54"/>
      <c r="DL25" s="54"/>
      <c r="DM25" s="54"/>
      <c r="DN25" s="54"/>
      <c r="DO25" s="54"/>
      <c r="DP25" s="54"/>
      <c r="DQ25" s="54"/>
      <c r="DR25" s="54"/>
      <c r="DS25" s="54"/>
      <c r="DT25" s="54"/>
      <c r="DU25" s="54"/>
      <c r="DV25" s="54"/>
      <c r="DW25" s="54"/>
      <c r="DX25" s="54"/>
      <c r="DY25" s="54"/>
      <c r="DZ25" s="54"/>
      <c r="EA25" s="54"/>
      <c r="EB25" s="54"/>
      <c r="EC25" s="54"/>
      <c r="ED25" s="54"/>
      <c r="EE25" s="54"/>
      <c r="EF25" s="54"/>
      <c r="EG25" s="54"/>
      <c r="EH25" s="54"/>
      <c r="EI25" s="54"/>
      <c r="EJ25" s="54"/>
      <c r="EK25" s="54"/>
      <c r="EL25" s="54"/>
      <c r="EM25" s="54"/>
      <c r="EN25" s="54"/>
      <c r="EO25" s="54"/>
      <c r="EP25" s="54"/>
      <c r="EQ25" s="54"/>
      <c r="ER25" s="54"/>
      <c r="ES25" s="54"/>
      <c r="ET25" s="54"/>
      <c r="EU25" s="54"/>
      <c r="EV25" s="54"/>
      <c r="EW25" s="54"/>
      <c r="EX25" s="54"/>
      <c r="EY25" s="54"/>
      <c r="EZ25" s="54"/>
      <c r="FA25" s="54"/>
      <c r="FB25" s="54"/>
      <c r="FC25" s="54"/>
      <c r="FD25" s="54"/>
      <c r="FE25" s="54"/>
      <c r="FF25" s="54"/>
      <c r="FG25" s="54"/>
      <c r="FH25" s="54"/>
      <c r="FI25" s="54"/>
      <c r="FJ25" s="54"/>
      <c r="FK25" s="54"/>
      <c r="FL25" s="54"/>
      <c r="FM25" s="54"/>
      <c r="FN25" s="54"/>
      <c r="FO25" s="54"/>
      <c r="FP25" s="54"/>
      <c r="FQ25" s="54"/>
      <c r="FR25" s="54"/>
      <c r="FS25" s="54"/>
      <c r="FT25" s="54"/>
      <c r="FU25" s="54"/>
      <c r="FV25" s="54"/>
      <c r="FW25" s="54"/>
      <c r="FX25" s="54"/>
      <c r="FY25" s="54"/>
      <c r="FZ25" s="54"/>
      <c r="GA25" s="54"/>
      <c r="GB25" s="54"/>
      <c r="GC25" s="54"/>
      <c r="GD25" s="54"/>
      <c r="GE25" s="54"/>
      <c r="GF25" s="54"/>
      <c r="GG25" s="54"/>
      <c r="GH25" s="54"/>
      <c r="GI25" s="54"/>
      <c r="GJ25" s="54"/>
      <c r="GK25" s="54"/>
      <c r="GL25" s="54"/>
      <c r="GM25" s="54"/>
      <c r="GN25" s="54"/>
      <c r="GO25" s="54"/>
      <c r="GP25" s="54"/>
      <c r="GQ25" s="54"/>
      <c r="GR25" s="54"/>
      <c r="GS25" s="54"/>
      <c r="GT25" s="54"/>
      <c r="GU25" s="54"/>
      <c r="GV25" s="54"/>
      <c r="GW25" s="54"/>
      <c r="GX25" s="54"/>
      <c r="GY25" s="54"/>
      <c r="GZ25" s="54"/>
      <c r="HA25" s="54"/>
      <c r="HB25" s="54"/>
      <c r="HC25" s="54"/>
      <c r="HD25" s="54"/>
      <c r="HE25" s="54"/>
      <c r="HF25" s="54"/>
      <c r="HG25" s="54"/>
      <c r="HH25" s="54"/>
      <c r="HI25" s="54"/>
      <c r="HJ25" s="54"/>
      <c r="HK25" s="54"/>
      <c r="HL25" s="54"/>
      <c r="HM25" s="54"/>
      <c r="HN25" s="54"/>
      <c r="HO25" s="54"/>
      <c r="HP25" s="54"/>
      <c r="HQ25" s="54"/>
      <c r="HR25" s="54"/>
      <c r="HS25" s="54"/>
      <c r="HT25" s="54"/>
      <c r="HU25" s="54"/>
      <c r="HV25" s="54"/>
      <c r="HW25" s="54"/>
      <c r="HX25" s="54"/>
    </row>
    <row r="26" spans="1:232" ht="18" customHeight="1">
      <c r="A26" s="68" t="str">
        <f>IF(ISBLANK(B26)=FALSE(),COUNT(A$8:A25)+1,"")</f>
        <v/>
      </c>
      <c r="B26" s="70"/>
      <c r="C26" s="70"/>
      <c r="D26" s="72"/>
      <c r="E26" s="145"/>
      <c r="F26" s="143" t="str">
        <f>IF(ISBLANK(E26)=FALSE(),DATEDIF(E26,Intern_Wettkampfdaten!$B$3,"Y"),"")</f>
        <v/>
      </c>
      <c r="G26" s="80"/>
      <c r="H26" s="53"/>
      <c r="I26" s="67">
        <f t="shared" si="0"/>
        <v>15</v>
      </c>
      <c r="J26" s="54"/>
      <c r="K26" s="54"/>
      <c r="L26" s="54"/>
      <c r="M26" s="54"/>
      <c r="N26" s="54"/>
      <c r="O26" s="54"/>
      <c r="P26" s="54"/>
      <c r="Q26" s="54"/>
      <c r="R26" s="54"/>
      <c r="S26" s="54"/>
      <c r="T26" s="54"/>
      <c r="U26" s="54"/>
      <c r="V26" s="54"/>
      <c r="W26" s="54"/>
      <c r="X26" s="54"/>
      <c r="Y26" s="54"/>
      <c r="Z26" s="54"/>
      <c r="AA26" s="54"/>
      <c r="AB26" s="54"/>
      <c r="AC26" s="54"/>
      <c r="AD26" s="54"/>
      <c r="AE26" s="54"/>
      <c r="AF26" s="54"/>
      <c r="AG26" s="54"/>
      <c r="AH26" s="54"/>
      <c r="AI26" s="54"/>
      <c r="AJ26" s="54"/>
      <c r="AK26" s="54"/>
      <c r="AL26" s="54"/>
      <c r="AM26" s="54"/>
      <c r="AN26" s="54"/>
      <c r="AO26" s="54"/>
      <c r="AP26" s="54"/>
      <c r="AQ26" s="54"/>
      <c r="AR26" s="54"/>
      <c r="AS26" s="54"/>
      <c r="AT26" s="54"/>
      <c r="AU26" s="54"/>
      <c r="AV26" s="54"/>
      <c r="AW26" s="54"/>
      <c r="AX26" s="54"/>
      <c r="AY26" s="54"/>
      <c r="AZ26" s="54"/>
      <c r="BA26" s="54"/>
      <c r="BB26" s="54"/>
      <c r="BC26" s="54"/>
      <c r="BD26" s="54"/>
      <c r="BE26" s="54"/>
      <c r="BF26" s="54"/>
      <c r="BG26" s="54"/>
      <c r="BH26" s="54"/>
      <c r="BI26" s="54"/>
      <c r="BJ26" s="54"/>
      <c r="BK26" s="54"/>
      <c r="BL26" s="54"/>
      <c r="BM26" s="54"/>
      <c r="BN26" s="54"/>
      <c r="BO26" s="54"/>
      <c r="BP26" s="54"/>
      <c r="BQ26" s="54"/>
      <c r="BR26" s="54"/>
      <c r="BS26" s="54"/>
      <c r="BT26" s="54"/>
      <c r="BU26" s="54"/>
      <c r="BV26" s="54"/>
      <c r="BW26" s="54"/>
      <c r="BX26" s="54"/>
      <c r="BY26" s="54"/>
      <c r="BZ26" s="54"/>
      <c r="CA26" s="54"/>
      <c r="CB26" s="54"/>
      <c r="CC26" s="54"/>
      <c r="CD26" s="54"/>
      <c r="CE26" s="54"/>
      <c r="CF26" s="54"/>
      <c r="CG26" s="54"/>
      <c r="CH26" s="54"/>
      <c r="CI26" s="54"/>
      <c r="CJ26" s="54"/>
      <c r="CK26" s="54"/>
      <c r="CL26" s="54"/>
      <c r="CM26" s="54"/>
      <c r="CN26" s="54"/>
      <c r="CO26" s="54"/>
      <c r="CP26" s="54"/>
      <c r="CQ26" s="54"/>
      <c r="CR26" s="54"/>
      <c r="CS26" s="54"/>
      <c r="CT26" s="54"/>
      <c r="CU26" s="54"/>
      <c r="CV26" s="54"/>
      <c r="CW26" s="54"/>
      <c r="CX26" s="54"/>
      <c r="CY26" s="54"/>
      <c r="CZ26" s="54"/>
      <c r="DA26" s="54"/>
      <c r="DB26" s="54"/>
      <c r="DC26" s="54"/>
      <c r="DD26" s="54"/>
      <c r="DE26" s="54"/>
      <c r="DF26" s="54"/>
      <c r="DG26" s="54"/>
      <c r="DH26" s="54"/>
      <c r="DI26" s="54"/>
      <c r="DJ26" s="54"/>
      <c r="DK26" s="54"/>
      <c r="DL26" s="54"/>
      <c r="DM26" s="54"/>
      <c r="DN26" s="54"/>
      <c r="DO26" s="54"/>
      <c r="DP26" s="54"/>
      <c r="DQ26" s="54"/>
      <c r="DR26" s="54"/>
      <c r="DS26" s="54"/>
      <c r="DT26" s="54"/>
      <c r="DU26" s="54"/>
      <c r="DV26" s="54"/>
      <c r="DW26" s="54"/>
      <c r="DX26" s="54"/>
      <c r="DY26" s="54"/>
      <c r="DZ26" s="54"/>
      <c r="EA26" s="54"/>
      <c r="EB26" s="54"/>
      <c r="EC26" s="54"/>
      <c r="ED26" s="54"/>
      <c r="EE26" s="54"/>
      <c r="EF26" s="54"/>
      <c r="EG26" s="54"/>
      <c r="EH26" s="54"/>
      <c r="EI26" s="54"/>
      <c r="EJ26" s="54"/>
      <c r="EK26" s="54"/>
      <c r="EL26" s="54"/>
      <c r="EM26" s="54"/>
      <c r="EN26" s="54"/>
      <c r="EO26" s="54"/>
      <c r="EP26" s="54"/>
      <c r="EQ26" s="54"/>
      <c r="ER26" s="54"/>
      <c r="ES26" s="54"/>
      <c r="ET26" s="54"/>
      <c r="EU26" s="54"/>
      <c r="EV26" s="54"/>
      <c r="EW26" s="54"/>
      <c r="EX26" s="54"/>
      <c r="EY26" s="54"/>
      <c r="EZ26" s="54"/>
      <c r="FA26" s="54"/>
      <c r="FB26" s="54"/>
      <c r="FC26" s="54"/>
      <c r="FD26" s="54"/>
      <c r="FE26" s="54"/>
      <c r="FF26" s="54"/>
      <c r="FG26" s="54"/>
      <c r="FH26" s="54"/>
      <c r="FI26" s="54"/>
      <c r="FJ26" s="54"/>
      <c r="FK26" s="54"/>
      <c r="FL26" s="54"/>
      <c r="FM26" s="54"/>
      <c r="FN26" s="54"/>
      <c r="FO26" s="54"/>
      <c r="FP26" s="54"/>
      <c r="FQ26" s="54"/>
      <c r="FR26" s="54"/>
      <c r="FS26" s="54"/>
      <c r="FT26" s="54"/>
      <c r="FU26" s="54"/>
      <c r="FV26" s="54"/>
      <c r="FW26" s="54"/>
      <c r="FX26" s="54"/>
      <c r="FY26" s="54"/>
      <c r="FZ26" s="54"/>
      <c r="GA26" s="54"/>
      <c r="GB26" s="54"/>
      <c r="GC26" s="54"/>
      <c r="GD26" s="54"/>
      <c r="GE26" s="54"/>
      <c r="GF26" s="54"/>
      <c r="GG26" s="54"/>
      <c r="GH26" s="54"/>
      <c r="GI26" s="54"/>
      <c r="GJ26" s="54"/>
      <c r="GK26" s="54"/>
      <c r="GL26" s="54"/>
      <c r="GM26" s="54"/>
      <c r="GN26" s="54"/>
      <c r="GO26" s="54"/>
      <c r="GP26" s="54"/>
      <c r="GQ26" s="54"/>
      <c r="GR26" s="54"/>
      <c r="GS26" s="54"/>
      <c r="GT26" s="54"/>
      <c r="GU26" s="54"/>
      <c r="GV26" s="54"/>
      <c r="GW26" s="54"/>
      <c r="GX26" s="54"/>
      <c r="GY26" s="54"/>
      <c r="GZ26" s="54"/>
      <c r="HA26" s="54"/>
      <c r="HB26" s="54"/>
      <c r="HC26" s="54"/>
      <c r="HD26" s="54"/>
      <c r="HE26" s="54"/>
      <c r="HF26" s="54"/>
      <c r="HG26" s="54"/>
      <c r="HH26" s="54"/>
      <c r="HI26" s="54"/>
      <c r="HJ26" s="54"/>
      <c r="HK26" s="54"/>
      <c r="HL26" s="54"/>
      <c r="HM26" s="54"/>
      <c r="HN26" s="54"/>
      <c r="HO26" s="54"/>
      <c r="HP26" s="54"/>
      <c r="HQ26" s="54"/>
      <c r="HR26" s="54"/>
      <c r="HS26" s="54"/>
      <c r="HT26" s="54"/>
      <c r="HU26" s="54"/>
      <c r="HV26" s="54"/>
      <c r="HW26" s="54"/>
      <c r="HX26" s="54"/>
    </row>
    <row r="27" spans="1:232" ht="18" customHeight="1">
      <c r="A27" s="68" t="str">
        <f>IF(ISBLANK(B27)=FALSE(),COUNT(A$8:A26)+1,"")</f>
        <v/>
      </c>
      <c r="B27" s="70"/>
      <c r="C27" s="70"/>
      <c r="D27" s="72"/>
      <c r="E27" s="145"/>
      <c r="F27" s="143" t="str">
        <f>IF(ISBLANK(E27)=FALSE(),DATEDIF(E27,Intern_Wettkampfdaten!$B$3,"Y"),"")</f>
        <v/>
      </c>
      <c r="G27" s="80"/>
      <c r="H27" s="53"/>
      <c r="I27" s="67">
        <f t="shared" si="0"/>
        <v>15</v>
      </c>
      <c r="J27" s="54"/>
      <c r="K27" s="54"/>
      <c r="L27" s="54"/>
      <c r="M27" s="54"/>
      <c r="N27" s="54"/>
      <c r="O27" s="54"/>
      <c r="P27" s="54"/>
      <c r="Q27" s="54"/>
      <c r="R27" s="54"/>
      <c r="S27" s="54"/>
      <c r="T27" s="54"/>
      <c r="U27" s="54"/>
      <c r="V27" s="54"/>
      <c r="W27" s="54"/>
      <c r="X27" s="54"/>
      <c r="Y27" s="54"/>
      <c r="Z27" s="54"/>
      <c r="AA27" s="54"/>
      <c r="AB27" s="54"/>
      <c r="AC27" s="54"/>
      <c r="AD27" s="54"/>
      <c r="AE27" s="54"/>
      <c r="AF27" s="54"/>
      <c r="AG27" s="54"/>
      <c r="AH27" s="54"/>
      <c r="AI27" s="54"/>
      <c r="AJ27" s="54"/>
      <c r="AK27" s="54"/>
      <c r="AL27" s="54"/>
      <c r="AM27" s="54"/>
      <c r="AN27" s="54"/>
      <c r="AO27" s="54"/>
      <c r="AP27" s="54"/>
      <c r="AQ27" s="54"/>
      <c r="AR27" s="54"/>
      <c r="AS27" s="54"/>
      <c r="AT27" s="54"/>
      <c r="AU27" s="54"/>
      <c r="AV27" s="54"/>
      <c r="AW27" s="54"/>
      <c r="AX27" s="54"/>
      <c r="AY27" s="54"/>
      <c r="AZ27" s="54"/>
      <c r="BA27" s="54"/>
      <c r="BB27" s="54"/>
      <c r="BC27" s="54"/>
      <c r="BD27" s="54"/>
      <c r="BE27" s="54"/>
      <c r="BF27" s="54"/>
      <c r="BG27" s="54"/>
      <c r="BH27" s="54"/>
      <c r="BI27" s="54"/>
      <c r="BJ27" s="54"/>
      <c r="BK27" s="54"/>
      <c r="BL27" s="54"/>
      <c r="BM27" s="54"/>
      <c r="BN27" s="54"/>
      <c r="BO27" s="54"/>
      <c r="BP27" s="54"/>
      <c r="BQ27" s="54"/>
      <c r="BR27" s="54"/>
      <c r="BS27" s="54"/>
      <c r="BT27" s="54"/>
      <c r="BU27" s="54"/>
      <c r="BV27" s="54"/>
      <c r="BW27" s="54"/>
      <c r="BX27" s="54"/>
      <c r="BY27" s="54"/>
      <c r="BZ27" s="54"/>
      <c r="CA27" s="54"/>
      <c r="CB27" s="54"/>
      <c r="CC27" s="54"/>
      <c r="CD27" s="54"/>
      <c r="CE27" s="54"/>
      <c r="CF27" s="54"/>
      <c r="CG27" s="54"/>
      <c r="CH27" s="54"/>
      <c r="CI27" s="54"/>
      <c r="CJ27" s="54"/>
      <c r="CK27" s="54"/>
      <c r="CL27" s="54"/>
      <c r="CM27" s="54"/>
      <c r="CN27" s="54"/>
      <c r="CO27" s="54"/>
      <c r="CP27" s="54"/>
      <c r="CQ27" s="54"/>
      <c r="CR27" s="54"/>
      <c r="CS27" s="54"/>
      <c r="CT27" s="54"/>
      <c r="CU27" s="54"/>
      <c r="CV27" s="54"/>
      <c r="CW27" s="54"/>
      <c r="CX27" s="54"/>
      <c r="CY27" s="54"/>
      <c r="CZ27" s="54"/>
      <c r="DA27" s="54"/>
      <c r="DB27" s="54"/>
      <c r="DC27" s="54"/>
      <c r="DD27" s="54"/>
      <c r="DE27" s="54"/>
      <c r="DF27" s="54"/>
      <c r="DG27" s="54"/>
      <c r="DH27" s="54"/>
      <c r="DI27" s="54"/>
      <c r="DJ27" s="54"/>
      <c r="DK27" s="54"/>
      <c r="DL27" s="54"/>
      <c r="DM27" s="54"/>
      <c r="DN27" s="54"/>
      <c r="DO27" s="54"/>
      <c r="DP27" s="54"/>
      <c r="DQ27" s="54"/>
      <c r="DR27" s="54"/>
      <c r="DS27" s="54"/>
      <c r="DT27" s="54"/>
      <c r="DU27" s="54"/>
      <c r="DV27" s="54"/>
      <c r="DW27" s="54"/>
      <c r="DX27" s="54"/>
      <c r="DY27" s="54"/>
      <c r="DZ27" s="54"/>
      <c r="EA27" s="54"/>
      <c r="EB27" s="54"/>
      <c r="EC27" s="54"/>
      <c r="ED27" s="54"/>
      <c r="EE27" s="54"/>
      <c r="EF27" s="54"/>
      <c r="EG27" s="54"/>
      <c r="EH27" s="54"/>
      <c r="EI27" s="54"/>
      <c r="EJ27" s="54"/>
      <c r="EK27" s="54"/>
      <c r="EL27" s="54"/>
      <c r="EM27" s="54"/>
      <c r="EN27" s="54"/>
      <c r="EO27" s="54"/>
      <c r="EP27" s="54"/>
      <c r="EQ27" s="54"/>
      <c r="ER27" s="54"/>
      <c r="ES27" s="54"/>
      <c r="ET27" s="54"/>
      <c r="EU27" s="54"/>
      <c r="EV27" s="54"/>
      <c r="EW27" s="54"/>
      <c r="EX27" s="54"/>
      <c r="EY27" s="54"/>
      <c r="EZ27" s="54"/>
      <c r="FA27" s="54"/>
      <c r="FB27" s="54"/>
      <c r="FC27" s="54"/>
      <c r="FD27" s="54"/>
      <c r="FE27" s="54"/>
      <c r="FF27" s="54"/>
      <c r="FG27" s="54"/>
      <c r="FH27" s="54"/>
      <c r="FI27" s="54"/>
      <c r="FJ27" s="54"/>
      <c r="FK27" s="54"/>
      <c r="FL27" s="54"/>
      <c r="FM27" s="54"/>
      <c r="FN27" s="54"/>
      <c r="FO27" s="54"/>
      <c r="FP27" s="54"/>
      <c r="FQ27" s="54"/>
      <c r="FR27" s="54"/>
      <c r="FS27" s="54"/>
      <c r="FT27" s="54"/>
      <c r="FU27" s="54"/>
      <c r="FV27" s="54"/>
      <c r="FW27" s="54"/>
      <c r="FX27" s="54"/>
      <c r="FY27" s="54"/>
      <c r="FZ27" s="54"/>
      <c r="GA27" s="54"/>
      <c r="GB27" s="54"/>
      <c r="GC27" s="54"/>
      <c r="GD27" s="54"/>
      <c r="GE27" s="54"/>
      <c r="GF27" s="54"/>
      <c r="GG27" s="54"/>
      <c r="GH27" s="54"/>
      <c r="GI27" s="54"/>
      <c r="GJ27" s="54"/>
      <c r="GK27" s="54"/>
      <c r="GL27" s="54"/>
      <c r="GM27" s="54"/>
      <c r="GN27" s="54"/>
      <c r="GO27" s="54"/>
      <c r="GP27" s="54"/>
      <c r="GQ27" s="54"/>
      <c r="GR27" s="54"/>
      <c r="GS27" s="54"/>
      <c r="GT27" s="54"/>
      <c r="GU27" s="54"/>
      <c r="GV27" s="54"/>
      <c r="GW27" s="54"/>
      <c r="GX27" s="54"/>
      <c r="GY27" s="54"/>
      <c r="GZ27" s="54"/>
      <c r="HA27" s="54"/>
      <c r="HB27" s="54"/>
      <c r="HC27" s="54"/>
      <c r="HD27" s="54"/>
      <c r="HE27" s="54"/>
      <c r="HF27" s="54"/>
      <c r="HG27" s="54"/>
      <c r="HH27" s="54"/>
      <c r="HI27" s="54"/>
      <c r="HJ27" s="54"/>
      <c r="HK27" s="54"/>
      <c r="HL27" s="54"/>
      <c r="HM27" s="54"/>
      <c r="HN27" s="54"/>
      <c r="HO27" s="54"/>
      <c r="HP27" s="54"/>
      <c r="HQ27" s="54"/>
      <c r="HR27" s="54"/>
      <c r="HS27" s="54"/>
      <c r="HT27" s="54"/>
      <c r="HU27" s="54"/>
      <c r="HV27" s="54"/>
      <c r="HW27" s="54"/>
      <c r="HX27" s="54"/>
    </row>
    <row r="28" spans="1:232" ht="18" customHeight="1">
      <c r="A28" s="68" t="str">
        <f>IF(ISBLANK(B28)=FALSE(),COUNT(A$8:A27)+1,"")</f>
        <v/>
      </c>
      <c r="B28" s="70"/>
      <c r="C28" s="70"/>
      <c r="D28" s="72"/>
      <c r="E28" s="145"/>
      <c r="F28" s="143" t="str">
        <f>IF(ISBLANK(E28)=FALSE(),DATEDIF(E28,Intern_Wettkampfdaten!$B$3,"Y"),"")</f>
        <v/>
      </c>
      <c r="G28" s="80"/>
      <c r="H28" s="53"/>
      <c r="I28" s="67">
        <f t="shared" si="0"/>
        <v>15</v>
      </c>
      <c r="J28" s="54"/>
      <c r="K28" s="54"/>
      <c r="L28" s="54"/>
      <c r="M28" s="54"/>
      <c r="N28" s="54"/>
      <c r="O28" s="54"/>
      <c r="P28" s="54"/>
      <c r="Q28" s="54"/>
      <c r="R28" s="54"/>
      <c r="S28" s="54"/>
      <c r="T28" s="54"/>
      <c r="U28" s="54"/>
      <c r="V28" s="54"/>
      <c r="W28" s="54"/>
      <c r="X28" s="54"/>
      <c r="Y28" s="54"/>
      <c r="Z28" s="54"/>
      <c r="AA28" s="54"/>
      <c r="AB28" s="54"/>
      <c r="AC28" s="54"/>
      <c r="AD28" s="54"/>
      <c r="AE28" s="54"/>
      <c r="AF28" s="54"/>
      <c r="AG28" s="54"/>
      <c r="AH28" s="54"/>
      <c r="AI28" s="54"/>
      <c r="AJ28" s="54"/>
      <c r="AK28" s="54"/>
      <c r="AL28" s="54"/>
      <c r="AM28" s="54"/>
      <c r="AN28" s="54"/>
      <c r="AO28" s="54"/>
      <c r="AP28" s="54"/>
      <c r="AQ28" s="54"/>
      <c r="AR28" s="54"/>
      <c r="AS28" s="54"/>
      <c r="AT28" s="54"/>
      <c r="AU28" s="54"/>
      <c r="AV28" s="54"/>
      <c r="AW28" s="54"/>
      <c r="AX28" s="54"/>
      <c r="AY28" s="54"/>
      <c r="AZ28" s="54"/>
      <c r="BA28" s="54"/>
      <c r="BB28" s="54"/>
      <c r="BC28" s="54"/>
      <c r="BD28" s="54"/>
      <c r="BE28" s="54"/>
      <c r="BF28" s="54"/>
      <c r="BG28" s="54"/>
      <c r="BH28" s="54"/>
      <c r="BI28" s="54"/>
      <c r="BJ28" s="54"/>
      <c r="BK28" s="54"/>
      <c r="BL28" s="54"/>
      <c r="BM28" s="54"/>
      <c r="BN28" s="54"/>
      <c r="BO28" s="54"/>
      <c r="BP28" s="54"/>
      <c r="BQ28" s="54"/>
      <c r="BR28" s="54"/>
      <c r="BS28" s="54"/>
      <c r="BT28" s="54"/>
      <c r="BU28" s="54"/>
      <c r="BV28" s="54"/>
      <c r="BW28" s="54"/>
      <c r="BX28" s="54"/>
      <c r="BY28" s="54"/>
      <c r="BZ28" s="54"/>
      <c r="CA28" s="54"/>
      <c r="CB28" s="54"/>
      <c r="CC28" s="54"/>
      <c r="CD28" s="54"/>
      <c r="CE28" s="54"/>
      <c r="CF28" s="54"/>
      <c r="CG28" s="54"/>
      <c r="CH28" s="54"/>
      <c r="CI28" s="54"/>
      <c r="CJ28" s="54"/>
      <c r="CK28" s="54"/>
      <c r="CL28" s="54"/>
      <c r="CM28" s="54"/>
      <c r="CN28" s="54"/>
      <c r="CO28" s="54"/>
      <c r="CP28" s="54"/>
      <c r="CQ28" s="54"/>
      <c r="CR28" s="54"/>
      <c r="CS28" s="54"/>
      <c r="CT28" s="54"/>
      <c r="CU28" s="54"/>
      <c r="CV28" s="54"/>
      <c r="CW28" s="54"/>
      <c r="CX28" s="54"/>
      <c r="CY28" s="54"/>
      <c r="CZ28" s="54"/>
      <c r="DA28" s="54"/>
      <c r="DB28" s="54"/>
      <c r="DC28" s="54"/>
      <c r="DD28" s="54"/>
      <c r="DE28" s="54"/>
      <c r="DF28" s="54"/>
      <c r="DG28" s="54"/>
      <c r="DH28" s="54"/>
      <c r="DI28" s="54"/>
      <c r="DJ28" s="54"/>
      <c r="DK28" s="54"/>
      <c r="DL28" s="54"/>
      <c r="DM28" s="54"/>
      <c r="DN28" s="54"/>
      <c r="DO28" s="54"/>
      <c r="DP28" s="54"/>
      <c r="DQ28" s="54"/>
      <c r="DR28" s="54"/>
      <c r="DS28" s="54"/>
      <c r="DT28" s="54"/>
      <c r="DU28" s="54"/>
      <c r="DV28" s="54"/>
      <c r="DW28" s="54"/>
      <c r="DX28" s="54"/>
      <c r="DY28" s="54"/>
      <c r="DZ28" s="54"/>
      <c r="EA28" s="54"/>
      <c r="EB28" s="54"/>
      <c r="EC28" s="54"/>
      <c r="ED28" s="54"/>
      <c r="EE28" s="54"/>
      <c r="EF28" s="54"/>
      <c r="EG28" s="54"/>
      <c r="EH28" s="54"/>
      <c r="EI28" s="54"/>
      <c r="EJ28" s="54"/>
      <c r="EK28" s="54"/>
      <c r="EL28" s="54"/>
      <c r="EM28" s="54"/>
      <c r="EN28" s="54"/>
      <c r="EO28" s="54"/>
      <c r="EP28" s="54"/>
      <c r="EQ28" s="54"/>
      <c r="ER28" s="54"/>
      <c r="ES28" s="54"/>
      <c r="ET28" s="54"/>
      <c r="EU28" s="54"/>
      <c r="EV28" s="54"/>
      <c r="EW28" s="54"/>
      <c r="EX28" s="54"/>
      <c r="EY28" s="54"/>
      <c r="EZ28" s="54"/>
      <c r="FA28" s="54"/>
      <c r="FB28" s="54"/>
      <c r="FC28" s="54"/>
      <c r="FD28" s="54"/>
      <c r="FE28" s="54"/>
      <c r="FF28" s="54"/>
      <c r="FG28" s="54"/>
      <c r="FH28" s="54"/>
      <c r="FI28" s="54"/>
      <c r="FJ28" s="54"/>
      <c r="FK28" s="54"/>
      <c r="FL28" s="54"/>
      <c r="FM28" s="54"/>
      <c r="FN28" s="54"/>
      <c r="FO28" s="54"/>
      <c r="FP28" s="54"/>
      <c r="FQ28" s="54"/>
      <c r="FR28" s="54"/>
      <c r="FS28" s="54"/>
      <c r="FT28" s="54"/>
      <c r="FU28" s="54"/>
      <c r="FV28" s="54"/>
      <c r="FW28" s="54"/>
      <c r="FX28" s="54"/>
      <c r="FY28" s="54"/>
      <c r="FZ28" s="54"/>
      <c r="GA28" s="54"/>
      <c r="GB28" s="54"/>
      <c r="GC28" s="54"/>
      <c r="GD28" s="54"/>
      <c r="GE28" s="54"/>
      <c r="GF28" s="54"/>
      <c r="GG28" s="54"/>
      <c r="GH28" s="54"/>
      <c r="GI28" s="54"/>
      <c r="GJ28" s="54"/>
      <c r="GK28" s="54"/>
      <c r="GL28" s="54"/>
      <c r="GM28" s="54"/>
      <c r="GN28" s="54"/>
      <c r="GO28" s="54"/>
      <c r="GP28" s="54"/>
      <c r="GQ28" s="54"/>
      <c r="GR28" s="54"/>
      <c r="GS28" s="54"/>
      <c r="GT28" s="54"/>
      <c r="GU28" s="54"/>
      <c r="GV28" s="54"/>
      <c r="GW28" s="54"/>
      <c r="GX28" s="54"/>
      <c r="GY28" s="54"/>
      <c r="GZ28" s="54"/>
      <c r="HA28" s="54"/>
      <c r="HB28" s="54"/>
      <c r="HC28" s="54"/>
      <c r="HD28" s="54"/>
      <c r="HE28" s="54"/>
      <c r="HF28" s="54"/>
      <c r="HG28" s="54"/>
      <c r="HH28" s="54"/>
      <c r="HI28" s="54"/>
      <c r="HJ28" s="54"/>
      <c r="HK28" s="54"/>
      <c r="HL28" s="54"/>
      <c r="HM28" s="54"/>
      <c r="HN28" s="54"/>
      <c r="HO28" s="54"/>
      <c r="HP28" s="54"/>
      <c r="HQ28" s="54"/>
      <c r="HR28" s="54"/>
      <c r="HS28" s="54"/>
      <c r="HT28" s="54"/>
      <c r="HU28" s="54"/>
      <c r="HV28" s="54"/>
      <c r="HW28" s="54"/>
      <c r="HX28" s="54"/>
    </row>
    <row r="29" spans="1:232" ht="18" customHeight="1">
      <c r="A29" s="68" t="str">
        <f>IF(ISBLANK(B29)=FALSE(),COUNT(A$8:A28)+1,"")</f>
        <v/>
      </c>
      <c r="B29" s="70"/>
      <c r="C29" s="70"/>
      <c r="D29" s="72"/>
      <c r="E29" s="145"/>
      <c r="F29" s="143" t="str">
        <f>IF(ISBLANK(E29)=FALSE(),DATEDIF(E29,Intern_Wettkampfdaten!$B$3,"Y"),"")</f>
        <v/>
      </c>
      <c r="G29" s="80"/>
      <c r="H29" s="53"/>
      <c r="I29" s="67">
        <f t="shared" si="0"/>
        <v>15</v>
      </c>
      <c r="J29" s="54"/>
      <c r="K29" s="54"/>
      <c r="L29" s="54"/>
      <c r="M29" s="54"/>
      <c r="N29" s="54"/>
      <c r="O29" s="54"/>
      <c r="P29" s="54"/>
      <c r="Q29" s="54"/>
      <c r="R29" s="54"/>
      <c r="S29" s="54"/>
      <c r="T29" s="54"/>
      <c r="U29" s="54"/>
      <c r="V29" s="54"/>
      <c r="W29" s="54"/>
      <c r="X29" s="54"/>
      <c r="Y29" s="54"/>
      <c r="Z29" s="54"/>
      <c r="AA29" s="54"/>
      <c r="AB29" s="54"/>
      <c r="AC29" s="54"/>
      <c r="AD29" s="54"/>
      <c r="AE29" s="54"/>
      <c r="AF29" s="54"/>
      <c r="AG29" s="54"/>
      <c r="AH29" s="54"/>
      <c r="AI29" s="54"/>
      <c r="AJ29" s="54"/>
      <c r="AK29" s="54"/>
      <c r="AL29" s="54"/>
      <c r="AM29" s="54"/>
      <c r="AN29" s="54"/>
      <c r="AO29" s="54"/>
      <c r="AP29" s="54"/>
      <c r="AQ29" s="54"/>
      <c r="AR29" s="54"/>
      <c r="AS29" s="54"/>
      <c r="AT29" s="54"/>
      <c r="AU29" s="54"/>
      <c r="AV29" s="54"/>
      <c r="AW29" s="54"/>
      <c r="AX29" s="54"/>
      <c r="AY29" s="54"/>
      <c r="AZ29" s="54"/>
      <c r="BA29" s="54"/>
      <c r="BB29" s="54"/>
      <c r="BC29" s="54"/>
      <c r="BD29" s="54"/>
      <c r="BE29" s="54"/>
      <c r="BF29" s="54"/>
      <c r="BG29" s="54"/>
      <c r="BH29" s="54"/>
      <c r="BI29" s="54"/>
      <c r="BJ29" s="54"/>
      <c r="BK29" s="54"/>
      <c r="BL29" s="54"/>
      <c r="BM29" s="54"/>
      <c r="BN29" s="54"/>
      <c r="BO29" s="54"/>
      <c r="BP29" s="54"/>
      <c r="BQ29" s="54"/>
      <c r="BR29" s="54"/>
      <c r="BS29" s="54"/>
      <c r="BT29" s="54"/>
      <c r="BU29" s="54"/>
      <c r="BV29" s="54"/>
      <c r="BW29" s="54"/>
      <c r="BX29" s="54"/>
      <c r="BY29" s="54"/>
      <c r="BZ29" s="54"/>
      <c r="CA29" s="54"/>
      <c r="CB29" s="54"/>
      <c r="CC29" s="54"/>
      <c r="CD29" s="54"/>
      <c r="CE29" s="54"/>
      <c r="CF29" s="54"/>
      <c r="CG29" s="54"/>
      <c r="CH29" s="54"/>
      <c r="CI29" s="54"/>
      <c r="CJ29" s="54"/>
      <c r="CK29" s="54"/>
      <c r="CL29" s="54"/>
      <c r="CM29" s="54"/>
      <c r="CN29" s="54"/>
      <c r="CO29" s="54"/>
      <c r="CP29" s="54"/>
      <c r="CQ29" s="54"/>
      <c r="CR29" s="54"/>
      <c r="CS29" s="54"/>
      <c r="CT29" s="54"/>
      <c r="CU29" s="54"/>
      <c r="CV29" s="54"/>
      <c r="CW29" s="54"/>
      <c r="CX29" s="54"/>
      <c r="CY29" s="54"/>
      <c r="CZ29" s="54"/>
      <c r="DA29" s="54"/>
      <c r="DB29" s="54"/>
      <c r="DC29" s="54"/>
      <c r="DD29" s="54"/>
      <c r="DE29" s="54"/>
      <c r="DF29" s="54"/>
      <c r="DG29" s="54"/>
      <c r="DH29" s="54"/>
      <c r="DI29" s="54"/>
      <c r="DJ29" s="54"/>
      <c r="DK29" s="54"/>
      <c r="DL29" s="54"/>
      <c r="DM29" s="54"/>
      <c r="DN29" s="54"/>
      <c r="DO29" s="54"/>
      <c r="DP29" s="54"/>
      <c r="DQ29" s="54"/>
      <c r="DR29" s="54"/>
      <c r="DS29" s="54"/>
      <c r="DT29" s="54"/>
      <c r="DU29" s="54"/>
      <c r="DV29" s="54"/>
      <c r="DW29" s="54"/>
      <c r="DX29" s="54"/>
      <c r="DY29" s="54"/>
      <c r="DZ29" s="54"/>
      <c r="EA29" s="54"/>
      <c r="EB29" s="54"/>
      <c r="EC29" s="54"/>
      <c r="ED29" s="54"/>
      <c r="EE29" s="54"/>
      <c r="EF29" s="54"/>
      <c r="EG29" s="54"/>
      <c r="EH29" s="54"/>
      <c r="EI29" s="54"/>
      <c r="EJ29" s="54"/>
      <c r="EK29" s="54"/>
      <c r="EL29" s="54"/>
      <c r="EM29" s="54"/>
      <c r="EN29" s="54"/>
      <c r="EO29" s="54"/>
      <c r="EP29" s="54"/>
      <c r="EQ29" s="54"/>
      <c r="ER29" s="54"/>
      <c r="ES29" s="54"/>
      <c r="ET29" s="54"/>
      <c r="EU29" s="54"/>
      <c r="EV29" s="54"/>
      <c r="EW29" s="54"/>
      <c r="EX29" s="54"/>
      <c r="EY29" s="54"/>
      <c r="EZ29" s="54"/>
      <c r="FA29" s="54"/>
      <c r="FB29" s="54"/>
      <c r="FC29" s="54"/>
      <c r="FD29" s="54"/>
      <c r="FE29" s="54"/>
      <c r="FF29" s="54"/>
      <c r="FG29" s="54"/>
      <c r="FH29" s="54"/>
      <c r="FI29" s="54"/>
      <c r="FJ29" s="54"/>
      <c r="FK29" s="54"/>
      <c r="FL29" s="54"/>
      <c r="FM29" s="54"/>
      <c r="FN29" s="54"/>
      <c r="FO29" s="54"/>
      <c r="FP29" s="54"/>
      <c r="FQ29" s="54"/>
      <c r="FR29" s="54"/>
      <c r="FS29" s="54"/>
      <c r="FT29" s="54"/>
      <c r="FU29" s="54"/>
      <c r="FV29" s="54"/>
      <c r="FW29" s="54"/>
      <c r="FX29" s="54"/>
      <c r="FY29" s="54"/>
      <c r="FZ29" s="54"/>
      <c r="GA29" s="54"/>
      <c r="GB29" s="54"/>
      <c r="GC29" s="54"/>
      <c r="GD29" s="54"/>
      <c r="GE29" s="54"/>
      <c r="GF29" s="54"/>
      <c r="GG29" s="54"/>
      <c r="GH29" s="54"/>
      <c r="GI29" s="54"/>
      <c r="GJ29" s="54"/>
      <c r="GK29" s="54"/>
      <c r="GL29" s="54"/>
      <c r="GM29" s="54"/>
      <c r="GN29" s="54"/>
      <c r="GO29" s="54"/>
      <c r="GP29" s="54"/>
      <c r="GQ29" s="54"/>
      <c r="GR29" s="54"/>
      <c r="GS29" s="54"/>
      <c r="GT29" s="54"/>
      <c r="GU29" s="54"/>
      <c r="GV29" s="54"/>
      <c r="GW29" s="54"/>
      <c r="GX29" s="54"/>
      <c r="GY29" s="54"/>
      <c r="GZ29" s="54"/>
      <c r="HA29" s="54"/>
      <c r="HB29" s="54"/>
      <c r="HC29" s="54"/>
      <c r="HD29" s="54"/>
      <c r="HE29" s="54"/>
      <c r="HF29" s="54"/>
      <c r="HG29" s="54"/>
      <c r="HH29" s="54"/>
      <c r="HI29" s="54"/>
      <c r="HJ29" s="54"/>
      <c r="HK29" s="54"/>
      <c r="HL29" s="54"/>
      <c r="HM29" s="54"/>
      <c r="HN29" s="54"/>
      <c r="HO29" s="54"/>
      <c r="HP29" s="54"/>
      <c r="HQ29" s="54"/>
      <c r="HR29" s="54"/>
      <c r="HS29" s="54"/>
      <c r="HT29" s="54"/>
      <c r="HU29" s="54"/>
      <c r="HV29" s="54"/>
      <c r="HW29" s="54"/>
      <c r="HX29" s="54"/>
    </row>
    <row r="30" spans="1:232" ht="18" customHeight="1">
      <c r="A30" s="68" t="str">
        <f>IF(ISBLANK(B30)=FALSE(),COUNT(A$8:A29)+1,"")</f>
        <v/>
      </c>
      <c r="B30" s="70"/>
      <c r="C30" s="70"/>
      <c r="D30" s="72"/>
      <c r="E30" s="145"/>
      <c r="F30" s="143" t="str">
        <f>IF(ISBLANK(E30)=FALSE(),DATEDIF(E30,Intern_Wettkampfdaten!$B$3,"Y"),"")</f>
        <v/>
      </c>
      <c r="G30" s="80"/>
      <c r="H30" s="53"/>
      <c r="I30" s="67">
        <f t="shared" si="0"/>
        <v>15</v>
      </c>
      <c r="J30" s="54"/>
      <c r="K30" s="54"/>
      <c r="L30" s="54"/>
      <c r="M30" s="54"/>
      <c r="N30" s="54"/>
      <c r="O30" s="54"/>
      <c r="P30" s="54"/>
      <c r="Q30" s="54"/>
      <c r="R30" s="54"/>
      <c r="S30" s="54"/>
      <c r="T30" s="54"/>
      <c r="U30" s="54"/>
      <c r="V30" s="54"/>
      <c r="W30" s="54"/>
      <c r="X30" s="54"/>
      <c r="Y30" s="54"/>
      <c r="Z30" s="54"/>
      <c r="AA30" s="54"/>
      <c r="AB30" s="54"/>
      <c r="AC30" s="54"/>
      <c r="AD30" s="54"/>
      <c r="AE30" s="54"/>
      <c r="AF30" s="54"/>
      <c r="AG30" s="54"/>
      <c r="AH30" s="54"/>
      <c r="AI30" s="54"/>
      <c r="AJ30" s="54"/>
      <c r="AK30" s="54"/>
      <c r="AL30" s="54"/>
      <c r="AM30" s="54"/>
      <c r="AN30" s="54"/>
      <c r="AO30" s="54"/>
      <c r="AP30" s="54"/>
      <c r="AQ30" s="54"/>
      <c r="AR30" s="54"/>
      <c r="AS30" s="54"/>
      <c r="AT30" s="54"/>
      <c r="AU30" s="54"/>
      <c r="AV30" s="54"/>
      <c r="AW30" s="54"/>
      <c r="AX30" s="54"/>
      <c r="AY30" s="54"/>
      <c r="AZ30" s="54"/>
      <c r="BA30" s="54"/>
      <c r="BB30" s="54"/>
      <c r="BC30" s="54"/>
      <c r="BD30" s="54"/>
      <c r="BE30" s="54"/>
      <c r="BF30" s="54"/>
      <c r="BG30" s="54"/>
      <c r="BH30" s="54"/>
      <c r="BI30" s="54"/>
      <c r="BJ30" s="54"/>
      <c r="BK30" s="54"/>
      <c r="BL30" s="54"/>
      <c r="BM30" s="54"/>
      <c r="BN30" s="54"/>
      <c r="BO30" s="54"/>
      <c r="BP30" s="54"/>
      <c r="BQ30" s="54"/>
      <c r="BR30" s="54"/>
      <c r="BS30" s="54"/>
      <c r="BT30" s="54"/>
      <c r="BU30" s="54"/>
      <c r="BV30" s="54"/>
      <c r="BW30" s="54"/>
      <c r="BX30" s="54"/>
      <c r="BY30" s="54"/>
      <c r="BZ30" s="54"/>
      <c r="CA30" s="54"/>
      <c r="CB30" s="54"/>
      <c r="CC30" s="54"/>
      <c r="CD30" s="54"/>
      <c r="CE30" s="54"/>
      <c r="CF30" s="54"/>
      <c r="CG30" s="54"/>
      <c r="CH30" s="54"/>
      <c r="CI30" s="54"/>
      <c r="CJ30" s="54"/>
      <c r="CK30" s="54"/>
      <c r="CL30" s="54"/>
      <c r="CM30" s="54"/>
      <c r="CN30" s="54"/>
      <c r="CO30" s="54"/>
      <c r="CP30" s="54"/>
      <c r="CQ30" s="54"/>
      <c r="CR30" s="54"/>
      <c r="CS30" s="54"/>
      <c r="CT30" s="54"/>
      <c r="CU30" s="54"/>
      <c r="CV30" s="54"/>
      <c r="CW30" s="54"/>
      <c r="CX30" s="54"/>
      <c r="CY30" s="54"/>
      <c r="CZ30" s="54"/>
      <c r="DA30" s="54"/>
      <c r="DB30" s="54"/>
      <c r="DC30" s="54"/>
      <c r="DD30" s="54"/>
      <c r="DE30" s="54"/>
      <c r="DF30" s="54"/>
      <c r="DG30" s="54"/>
      <c r="DH30" s="54"/>
      <c r="DI30" s="54"/>
      <c r="DJ30" s="54"/>
      <c r="DK30" s="54"/>
      <c r="DL30" s="54"/>
      <c r="DM30" s="54"/>
      <c r="DN30" s="54"/>
      <c r="DO30" s="54"/>
      <c r="DP30" s="54"/>
      <c r="DQ30" s="54"/>
      <c r="DR30" s="54"/>
      <c r="DS30" s="54"/>
      <c r="DT30" s="54"/>
      <c r="DU30" s="54"/>
      <c r="DV30" s="54"/>
      <c r="DW30" s="54"/>
      <c r="DX30" s="54"/>
      <c r="DY30" s="54"/>
      <c r="DZ30" s="54"/>
      <c r="EA30" s="54"/>
      <c r="EB30" s="54"/>
      <c r="EC30" s="54"/>
      <c r="ED30" s="54"/>
      <c r="EE30" s="54"/>
      <c r="EF30" s="54"/>
      <c r="EG30" s="54"/>
      <c r="EH30" s="54"/>
      <c r="EI30" s="54"/>
      <c r="EJ30" s="54"/>
      <c r="EK30" s="54"/>
      <c r="EL30" s="54"/>
      <c r="EM30" s="54"/>
      <c r="EN30" s="54"/>
      <c r="EO30" s="54"/>
      <c r="EP30" s="54"/>
      <c r="EQ30" s="54"/>
      <c r="ER30" s="54"/>
      <c r="ES30" s="54"/>
      <c r="ET30" s="54"/>
      <c r="EU30" s="54"/>
      <c r="EV30" s="54"/>
      <c r="EW30" s="54"/>
      <c r="EX30" s="54"/>
      <c r="EY30" s="54"/>
      <c r="EZ30" s="54"/>
      <c r="FA30" s="54"/>
      <c r="FB30" s="54"/>
      <c r="FC30" s="54"/>
      <c r="FD30" s="54"/>
      <c r="FE30" s="54"/>
      <c r="FF30" s="54"/>
      <c r="FG30" s="54"/>
      <c r="FH30" s="54"/>
      <c r="FI30" s="54"/>
      <c r="FJ30" s="54"/>
      <c r="FK30" s="54"/>
      <c r="FL30" s="54"/>
      <c r="FM30" s="54"/>
      <c r="FN30" s="54"/>
      <c r="FO30" s="54"/>
      <c r="FP30" s="54"/>
      <c r="FQ30" s="54"/>
      <c r="FR30" s="54"/>
      <c r="FS30" s="54"/>
      <c r="FT30" s="54"/>
      <c r="FU30" s="54"/>
      <c r="FV30" s="54"/>
      <c r="FW30" s="54"/>
      <c r="FX30" s="54"/>
      <c r="FY30" s="54"/>
      <c r="FZ30" s="54"/>
      <c r="GA30" s="54"/>
      <c r="GB30" s="54"/>
      <c r="GC30" s="54"/>
      <c r="GD30" s="54"/>
      <c r="GE30" s="54"/>
      <c r="GF30" s="54"/>
      <c r="GG30" s="54"/>
      <c r="GH30" s="54"/>
      <c r="GI30" s="54"/>
      <c r="GJ30" s="54"/>
      <c r="GK30" s="54"/>
      <c r="GL30" s="54"/>
      <c r="GM30" s="54"/>
      <c r="GN30" s="54"/>
      <c r="GO30" s="54"/>
      <c r="GP30" s="54"/>
      <c r="GQ30" s="54"/>
      <c r="GR30" s="54"/>
      <c r="GS30" s="54"/>
      <c r="GT30" s="54"/>
      <c r="GU30" s="54"/>
      <c r="GV30" s="54"/>
      <c r="GW30" s="54"/>
      <c r="GX30" s="54"/>
      <c r="GY30" s="54"/>
      <c r="GZ30" s="54"/>
      <c r="HA30" s="54"/>
      <c r="HB30" s="54"/>
      <c r="HC30" s="54"/>
      <c r="HD30" s="54"/>
      <c r="HE30" s="54"/>
      <c r="HF30" s="54"/>
      <c r="HG30" s="54"/>
      <c r="HH30" s="54"/>
      <c r="HI30" s="54"/>
      <c r="HJ30" s="54"/>
      <c r="HK30" s="54"/>
      <c r="HL30" s="54"/>
      <c r="HM30" s="54"/>
      <c r="HN30" s="54"/>
      <c r="HO30" s="54"/>
      <c r="HP30" s="54"/>
      <c r="HQ30" s="54"/>
      <c r="HR30" s="54"/>
      <c r="HS30" s="54"/>
      <c r="HT30" s="54"/>
      <c r="HU30" s="54"/>
      <c r="HV30" s="54"/>
      <c r="HW30" s="54"/>
      <c r="HX30" s="54"/>
    </row>
    <row r="31" spans="1:232" ht="18" customHeight="1">
      <c r="A31" s="68" t="str">
        <f>IF(ISBLANK(B31)=FALSE(),COUNT(A$8:A30)+1,"")</f>
        <v/>
      </c>
      <c r="B31" s="70"/>
      <c r="C31" s="70"/>
      <c r="D31" s="72"/>
      <c r="E31" s="145"/>
      <c r="F31" s="143" t="str">
        <f>IF(ISBLANK(E31)=FALSE(),DATEDIF(E31,Intern_Wettkampfdaten!$B$3,"Y"),"")</f>
        <v/>
      </c>
      <c r="G31" s="80"/>
      <c r="H31" s="53"/>
      <c r="I31" s="67">
        <f t="shared" si="0"/>
        <v>15</v>
      </c>
      <c r="J31" s="54"/>
    </row>
    <row r="32" spans="1:232" ht="18" customHeight="1">
      <c r="A32" s="68" t="str">
        <f>IF(ISBLANK(B32)=FALSE(),COUNT(A$8:A31)+1,"")</f>
        <v/>
      </c>
      <c r="B32" s="73"/>
      <c r="C32" s="73"/>
      <c r="D32" s="72"/>
      <c r="E32" s="145"/>
      <c r="F32" s="143" t="str">
        <f>IF(ISBLANK(E32)=FALSE(),DATEDIF(E32,Intern_Wettkampfdaten!$B$3,"Y"),"")</f>
        <v/>
      </c>
      <c r="G32" s="80"/>
      <c r="H32" s="53"/>
      <c r="I32" s="67">
        <f t="shared" si="0"/>
        <v>15</v>
      </c>
      <c r="J32" s="54"/>
    </row>
    <row r="33" spans="1:10" ht="18" customHeight="1">
      <c r="A33" s="68" t="str">
        <f>IF(ISBLANK(B33)=FALSE(),COUNT(A$8:A32)+1,"")</f>
        <v/>
      </c>
      <c r="B33" s="73"/>
      <c r="C33" s="73"/>
      <c r="D33" s="72"/>
      <c r="E33" s="145"/>
      <c r="F33" s="143" t="str">
        <f>IF(ISBLANK(E33)=FALSE(),DATEDIF(E33,Intern_Wettkampfdaten!$B$3,"Y"),"")</f>
        <v/>
      </c>
      <c r="G33" s="80"/>
      <c r="H33" s="53"/>
      <c r="I33" s="67">
        <f t="shared" si="0"/>
        <v>15</v>
      </c>
      <c r="J33" s="54"/>
    </row>
    <row r="34" spans="1:10" ht="18" customHeight="1">
      <c r="A34" s="68" t="str">
        <f>IF(ISBLANK(B34)=FALSE(),COUNT(A$8:A33)+1,"")</f>
        <v/>
      </c>
      <c r="B34" s="73"/>
      <c r="C34" s="73"/>
      <c r="D34" s="72"/>
      <c r="E34" s="145"/>
      <c r="F34" s="143" t="str">
        <f>IF(ISBLANK(E34)=FALSE(),DATEDIF(E34,Intern_Wettkampfdaten!$B$3,"Y"),"")</f>
        <v/>
      </c>
      <c r="G34" s="80"/>
      <c r="H34" s="53"/>
      <c r="I34" s="67">
        <f t="shared" si="0"/>
        <v>15</v>
      </c>
      <c r="J34" s="54"/>
    </row>
    <row r="35" spans="1:10" ht="18" customHeight="1">
      <c r="A35" s="68" t="str">
        <f>IF(ISBLANK(B35)=FALSE(),COUNT(A$8:A34)+1,"")</f>
        <v/>
      </c>
      <c r="B35" s="73"/>
      <c r="C35" s="73"/>
      <c r="D35" s="72"/>
      <c r="E35" s="145"/>
      <c r="F35" s="143" t="str">
        <f>IF(ISBLANK(E35)=FALSE(),DATEDIF(E35,Intern_Wettkampfdaten!$B$3,"Y"),"")</f>
        <v/>
      </c>
      <c r="G35" s="80"/>
      <c r="H35" s="53"/>
      <c r="I35" s="67">
        <f t="shared" si="0"/>
        <v>15</v>
      </c>
      <c r="J35" s="54"/>
    </row>
    <row r="36" spans="1:10" ht="18" customHeight="1">
      <c r="A36" s="68" t="str">
        <f>IF(ISBLANK(B36)=FALSE(),COUNT(A$8:A35)+1,"")</f>
        <v/>
      </c>
      <c r="B36" s="73"/>
      <c r="C36" s="73"/>
      <c r="D36" s="72"/>
      <c r="E36" s="145"/>
      <c r="F36" s="143" t="str">
        <f>IF(ISBLANK(E36)=FALSE(),DATEDIF(E36,Intern_Wettkampfdaten!$B$3,"Y"),"")</f>
        <v/>
      </c>
      <c r="G36" s="80"/>
      <c r="H36" s="53"/>
      <c r="I36" s="67">
        <f t="shared" si="0"/>
        <v>15</v>
      </c>
      <c r="J36" s="54"/>
    </row>
    <row r="37" spans="1:10" ht="18" customHeight="1">
      <c r="A37" s="68" t="str">
        <f>IF(ISBLANK(B37)=FALSE(),COUNT(A$8:A36)+1,"")</f>
        <v/>
      </c>
      <c r="B37" s="73"/>
      <c r="C37" s="73"/>
      <c r="D37" s="72"/>
      <c r="E37" s="145"/>
      <c r="F37" s="143" t="str">
        <f>IF(ISBLANK(E37)=FALSE(),DATEDIF(E37,Intern_Wettkampfdaten!$B$3,"Y"),"")</f>
        <v/>
      </c>
      <c r="G37" s="80"/>
      <c r="H37" s="53"/>
      <c r="I37" s="67">
        <f t="shared" si="0"/>
        <v>15</v>
      </c>
      <c r="J37" s="54"/>
    </row>
    <row r="38" spans="1:10" ht="18" customHeight="1">
      <c r="A38" s="68" t="str">
        <f>IF(ISBLANK(B38)=FALSE(),COUNT(A$8:A37)+1,"")</f>
        <v/>
      </c>
      <c r="B38" s="73"/>
      <c r="C38" s="73"/>
      <c r="D38" s="72"/>
      <c r="E38" s="145"/>
      <c r="F38" s="143" t="str">
        <f>IF(ISBLANK(E38)=FALSE(),DATEDIF(E38,Intern_Wettkampfdaten!$B$3,"Y"),"")</f>
        <v/>
      </c>
      <c r="G38" s="80"/>
      <c r="H38" s="53"/>
      <c r="I38" s="67">
        <f t="shared" si="0"/>
        <v>15</v>
      </c>
      <c r="J38" s="54"/>
    </row>
    <row r="39" spans="1:10" ht="18" customHeight="1">
      <c r="A39" s="68" t="str">
        <f>IF(ISBLANK(B39)=FALSE(),COUNT(A$8:A38)+1,"")</f>
        <v/>
      </c>
      <c r="B39" s="73"/>
      <c r="C39" s="73"/>
      <c r="D39" s="72"/>
      <c r="E39" s="145"/>
      <c r="F39" s="143" t="str">
        <f>IF(ISBLANK(E39)=FALSE(),DATEDIF(E39,Intern_Wettkampfdaten!$B$3,"Y"),"")</f>
        <v/>
      </c>
      <c r="G39" s="80"/>
      <c r="H39" s="53"/>
      <c r="I39" s="67">
        <f t="shared" si="0"/>
        <v>15</v>
      </c>
      <c r="J39" s="54"/>
    </row>
    <row r="40" spans="1:10" ht="18" customHeight="1">
      <c r="A40" s="68" t="str">
        <f>IF(ISBLANK(B40)=FALSE(),COUNT(A$8:A39)+1,"")</f>
        <v/>
      </c>
      <c r="B40" s="73"/>
      <c r="C40" s="73"/>
      <c r="D40" s="72"/>
      <c r="E40" s="145"/>
      <c r="F40" s="143" t="str">
        <f>IF(ISBLANK(E40)=FALSE(),DATEDIF(E40,Intern_Wettkampfdaten!$B$3,"Y"),"")</f>
        <v/>
      </c>
      <c r="G40" s="80"/>
      <c r="H40" s="53"/>
      <c r="I40" s="67">
        <f t="shared" ref="I40:I57" si="1">IF(J40*15=0,15,J40*15)</f>
        <v>15</v>
      </c>
      <c r="J40" s="54"/>
    </row>
    <row r="41" spans="1:10" ht="18" customHeight="1">
      <c r="A41" s="68" t="str">
        <f>IF(ISBLANK(B41)=FALSE(),COUNT(A$8:A40)+1,"")</f>
        <v/>
      </c>
      <c r="B41" s="73"/>
      <c r="C41" s="73"/>
      <c r="D41" s="72"/>
      <c r="E41" s="145"/>
      <c r="F41" s="143" t="str">
        <f>IF(ISBLANK(E41)=FALSE(),DATEDIF(E41,Intern_Wettkampfdaten!$B$3,"Y"),"")</f>
        <v/>
      </c>
      <c r="G41" s="80"/>
      <c r="H41" s="53"/>
      <c r="I41" s="67">
        <f t="shared" si="1"/>
        <v>15</v>
      </c>
      <c r="J41" s="54"/>
    </row>
    <row r="42" spans="1:10" ht="18" customHeight="1">
      <c r="A42" s="68" t="str">
        <f>IF(ISBLANK(B42)=FALSE(),COUNT(A$8:A41)+1,"")</f>
        <v/>
      </c>
      <c r="B42" s="73"/>
      <c r="C42" s="73"/>
      <c r="D42" s="72"/>
      <c r="E42" s="145"/>
      <c r="F42" s="143" t="str">
        <f>IF(ISBLANK(E42)=FALSE(),DATEDIF(E42,Intern_Wettkampfdaten!$B$3,"Y"),"")</f>
        <v/>
      </c>
      <c r="G42" s="80"/>
      <c r="H42" s="53"/>
      <c r="I42" s="67">
        <f t="shared" si="1"/>
        <v>15</v>
      </c>
      <c r="J42" s="54"/>
    </row>
    <row r="43" spans="1:10" ht="18" customHeight="1">
      <c r="A43" s="68" t="str">
        <f>IF(ISBLANK(B43)=FALSE(),COUNT(A$8:A42)+1,"")</f>
        <v/>
      </c>
      <c r="B43" s="73"/>
      <c r="C43" s="73"/>
      <c r="D43" s="72"/>
      <c r="E43" s="145"/>
      <c r="F43" s="143" t="str">
        <f>IF(ISBLANK(E43)=FALSE(),DATEDIF(E43,Intern_Wettkampfdaten!$B$3,"Y"),"")</f>
        <v/>
      </c>
      <c r="G43" s="80"/>
      <c r="H43" s="53"/>
      <c r="I43" s="67">
        <f t="shared" si="1"/>
        <v>15</v>
      </c>
      <c r="J43" s="54"/>
    </row>
    <row r="44" spans="1:10" ht="18" customHeight="1">
      <c r="A44" s="68" t="str">
        <f>IF(ISBLANK(B44)=FALSE(),COUNT(A$8:A43)+1,"")</f>
        <v/>
      </c>
      <c r="B44" s="73"/>
      <c r="C44" s="73"/>
      <c r="D44" s="72"/>
      <c r="E44" s="145"/>
      <c r="F44" s="143" t="str">
        <f>IF(ISBLANK(E44)=FALSE(),DATEDIF(E44,Intern_Wettkampfdaten!$B$3,"Y"),"")</f>
        <v/>
      </c>
      <c r="G44" s="80"/>
      <c r="H44" s="53"/>
      <c r="I44" s="67">
        <f t="shared" si="1"/>
        <v>15</v>
      </c>
      <c r="J44" s="54"/>
    </row>
    <row r="45" spans="1:10" ht="18" customHeight="1">
      <c r="A45" s="68" t="str">
        <f>IF(ISBLANK(B45)=FALSE(),COUNT(A$8:A44)+1,"")</f>
        <v/>
      </c>
      <c r="B45" s="73"/>
      <c r="C45" s="73"/>
      <c r="D45" s="72"/>
      <c r="E45" s="145"/>
      <c r="F45" s="143" t="str">
        <f>IF(ISBLANK(E45)=FALSE(),DATEDIF(E45,Intern_Wettkampfdaten!$B$3,"Y"),"")</f>
        <v/>
      </c>
      <c r="G45" s="80"/>
      <c r="H45" s="53"/>
      <c r="I45" s="67">
        <f t="shared" si="1"/>
        <v>15</v>
      </c>
      <c r="J45" s="54"/>
    </row>
    <row r="46" spans="1:10" ht="18" customHeight="1">
      <c r="A46" s="68" t="str">
        <f>IF(ISBLANK(B46)=FALSE(),COUNT(A$8:A45)+1,"")</f>
        <v/>
      </c>
      <c r="B46" s="73"/>
      <c r="C46" s="73"/>
      <c r="D46" s="72"/>
      <c r="E46" s="145"/>
      <c r="F46" s="143" t="str">
        <f>IF(ISBLANK(E46)=FALSE(),DATEDIF(E46,Intern_Wettkampfdaten!$B$3,"Y"),"")</f>
        <v/>
      </c>
      <c r="G46" s="80"/>
      <c r="H46" s="53"/>
      <c r="I46" s="67">
        <f t="shared" si="1"/>
        <v>15</v>
      </c>
      <c r="J46" s="54"/>
    </row>
    <row r="47" spans="1:10" ht="18" customHeight="1">
      <c r="A47" s="68" t="str">
        <f>IF(ISBLANK(B47)=FALSE(),COUNT(A$8:A46)+1,"")</f>
        <v/>
      </c>
      <c r="B47" s="73"/>
      <c r="C47" s="73"/>
      <c r="D47" s="72"/>
      <c r="E47" s="145"/>
      <c r="F47" s="143" t="str">
        <f>IF(ISBLANK(E47)=FALSE(),DATEDIF(E47,Intern_Wettkampfdaten!$B$3,"Y"),"")</f>
        <v/>
      </c>
      <c r="G47" s="80"/>
      <c r="H47" s="53"/>
      <c r="I47" s="67">
        <f t="shared" si="1"/>
        <v>15</v>
      </c>
      <c r="J47" s="54"/>
    </row>
    <row r="48" spans="1:10" ht="18" customHeight="1">
      <c r="A48" s="68" t="str">
        <f>IF(ISBLANK(B48)=FALSE(),COUNT(A$8:A47)+1,"")</f>
        <v/>
      </c>
      <c r="B48" s="73"/>
      <c r="C48" s="73"/>
      <c r="D48" s="72"/>
      <c r="E48" s="145"/>
      <c r="F48" s="143" t="str">
        <f>IF(ISBLANK(E48)=FALSE(),DATEDIF(E48,Intern_Wettkampfdaten!$B$3,"Y"),"")</f>
        <v/>
      </c>
      <c r="G48" s="80"/>
      <c r="H48" s="53"/>
      <c r="I48" s="67">
        <f t="shared" si="1"/>
        <v>15</v>
      </c>
      <c r="J48" s="54"/>
    </row>
    <row r="49" spans="1:10" ht="18" customHeight="1">
      <c r="A49" s="68" t="str">
        <f>IF(ISBLANK(B49)=FALSE(),COUNT(A$8:A48)+1,"")</f>
        <v/>
      </c>
      <c r="B49" s="73"/>
      <c r="C49" s="73"/>
      <c r="D49" s="72"/>
      <c r="E49" s="145"/>
      <c r="F49" s="143" t="str">
        <f>IF(ISBLANK(E49)=FALSE(),DATEDIF(E49,Intern_Wettkampfdaten!$B$3,"Y"),"")</f>
        <v/>
      </c>
      <c r="G49" s="80"/>
      <c r="H49" s="53"/>
      <c r="I49" s="67">
        <f t="shared" si="1"/>
        <v>15</v>
      </c>
      <c r="J49" s="54"/>
    </row>
    <row r="50" spans="1:10" ht="18" customHeight="1">
      <c r="A50" s="68" t="str">
        <f>IF(ISBLANK(B50)=FALSE(),COUNT(A$8:A49)+1,"")</f>
        <v/>
      </c>
      <c r="B50" s="73"/>
      <c r="C50" s="73"/>
      <c r="D50" s="72"/>
      <c r="E50" s="145"/>
      <c r="F50" s="143" t="str">
        <f>IF(ISBLANK(E50)=FALSE(),DATEDIF(E50,Intern_Wettkampfdaten!$B$3,"Y"),"")</f>
        <v/>
      </c>
      <c r="G50" s="80"/>
      <c r="H50" s="53"/>
      <c r="I50" s="67">
        <f t="shared" si="1"/>
        <v>15</v>
      </c>
      <c r="J50" s="54"/>
    </row>
    <row r="51" spans="1:10" ht="18" customHeight="1">
      <c r="A51" s="68" t="str">
        <f>IF(ISBLANK(B51)=FALSE(),COUNT(A$8:A50)+1,"")</f>
        <v/>
      </c>
      <c r="B51" s="73"/>
      <c r="C51" s="73"/>
      <c r="D51" s="72"/>
      <c r="E51" s="145"/>
      <c r="F51" s="143" t="str">
        <f>IF(ISBLANK(E51)=FALSE(),DATEDIF(E51,Intern_Wettkampfdaten!$B$3,"Y"),"")</f>
        <v/>
      </c>
      <c r="G51" s="80"/>
      <c r="H51" s="53"/>
      <c r="I51" s="67">
        <f t="shared" si="1"/>
        <v>15</v>
      </c>
      <c r="J51" s="54"/>
    </row>
    <row r="52" spans="1:10" ht="18" customHeight="1">
      <c r="A52" s="68" t="str">
        <f>IF(ISBLANK(B52)=FALSE(),COUNT(A$8:A51)+1,"")</f>
        <v/>
      </c>
      <c r="B52" s="73"/>
      <c r="C52" s="74"/>
      <c r="D52" s="72"/>
      <c r="E52" s="145"/>
      <c r="F52" s="143" t="str">
        <f>IF(ISBLANK(E52)=FALSE(),DATEDIF(E52,Intern_Wettkampfdaten!$B$3,"Y"),"")</f>
        <v/>
      </c>
      <c r="G52" s="80"/>
      <c r="H52" s="53"/>
      <c r="I52" s="67">
        <f t="shared" si="1"/>
        <v>15</v>
      </c>
      <c r="J52" s="54"/>
    </row>
    <row r="53" spans="1:10" ht="18" customHeight="1">
      <c r="A53" s="68" t="str">
        <f>IF(ISBLANK(B53)=FALSE(),COUNT(A$8:A52)+1,"")</f>
        <v/>
      </c>
      <c r="B53" s="73"/>
      <c r="C53" s="73"/>
      <c r="D53" s="72"/>
      <c r="E53" s="145"/>
      <c r="F53" s="143" t="str">
        <f>IF(ISBLANK(E53)=FALSE(),DATEDIF(E53,Intern_Wettkampfdaten!$B$3,"Y"),"")</f>
        <v/>
      </c>
      <c r="G53" s="80"/>
      <c r="H53" s="53"/>
      <c r="I53" s="67">
        <f t="shared" si="1"/>
        <v>15</v>
      </c>
      <c r="J53" s="54"/>
    </row>
    <row r="54" spans="1:10" ht="18" customHeight="1">
      <c r="A54" s="68" t="str">
        <f>IF(ISBLANK(B54)=FALSE(),COUNT(A$8:A53)+1,"")</f>
        <v/>
      </c>
      <c r="B54" s="70"/>
      <c r="C54" s="73"/>
      <c r="D54" s="72"/>
      <c r="E54" s="145"/>
      <c r="F54" s="143" t="str">
        <f>IF(ISBLANK(E54)=FALSE(),DATEDIF(E54,Intern_Wettkampfdaten!$B$3,"Y"),"")</f>
        <v/>
      </c>
      <c r="G54" s="80"/>
      <c r="H54" s="53"/>
      <c r="I54" s="67">
        <f t="shared" si="1"/>
        <v>15</v>
      </c>
      <c r="J54" s="54"/>
    </row>
    <row r="55" spans="1:10" ht="18" customHeight="1">
      <c r="A55" s="68" t="str">
        <f>IF(ISBLANK(B55)=FALSE(),COUNT(A$8:A54)+1,"")</f>
        <v/>
      </c>
      <c r="B55" s="70"/>
      <c r="C55" s="70"/>
      <c r="D55" s="72"/>
      <c r="E55" s="145"/>
      <c r="F55" s="143" t="str">
        <f>IF(ISBLANK(E55)=FALSE(),DATEDIF(E55,Intern_Wettkampfdaten!$B$3,"Y"),"")</f>
        <v/>
      </c>
      <c r="G55" s="80"/>
      <c r="H55" s="53"/>
      <c r="I55" s="67">
        <f t="shared" si="1"/>
        <v>15</v>
      </c>
      <c r="J55" s="54"/>
    </row>
    <row r="56" spans="1:10" ht="18" customHeight="1">
      <c r="A56" s="68" t="str">
        <f>IF(ISBLANK(B56)=FALSE(),COUNT(A$8:A55)+1,"")</f>
        <v/>
      </c>
      <c r="B56" s="70"/>
      <c r="C56" s="70"/>
      <c r="D56" s="72"/>
      <c r="E56" s="145"/>
      <c r="F56" s="143" t="str">
        <f>IF(ISBLANK(E56)=FALSE(),DATEDIF(E56,Intern_Wettkampfdaten!$B$3,"Y"),"")</f>
        <v/>
      </c>
      <c r="G56" s="80"/>
      <c r="H56" s="53"/>
      <c r="I56" s="67">
        <f t="shared" si="1"/>
        <v>15</v>
      </c>
      <c r="J56" s="54"/>
    </row>
    <row r="57" spans="1:10" ht="18" customHeight="1">
      <c r="A57" s="68" t="str">
        <f>IF(ISBLANK(B57)=FALSE(),COUNT(A$8:A56)+1,"")</f>
        <v/>
      </c>
      <c r="B57" s="56"/>
      <c r="C57" s="56"/>
      <c r="D57" s="57"/>
      <c r="E57" s="144"/>
      <c r="F57" s="143" t="str">
        <f>IF(ISBLANK(E57)=FALSE(),DATEDIF(E57,Intern_Wettkampfdaten!$B$3,"Y"),"")</f>
        <v/>
      </c>
      <c r="G57" s="80"/>
      <c r="H57" s="53"/>
      <c r="I57" s="67">
        <f t="shared" si="1"/>
        <v>15</v>
      </c>
      <c r="J57" s="54"/>
    </row>
    <row r="59" spans="1:10" hidden="1">
      <c r="H59" s="23">
        <f>COUNTIF(H8:H57,"ERROR")</f>
        <v>0</v>
      </c>
    </row>
  </sheetData>
  <sheetProtection algorithmName="SHA-512" hashValue="BZLfuA+liEJMoI6e6ymS+mLSWwC4slanTVwQFfVSi760hjcV9S70Y46V6WAMuz0vvpaSuqx6MAcKk95njlCtHw==" saltValue="KcB1iYGu0HeWPKhzY1PVbg==" spinCount="100000" sheet="1" objects="1" scenarios="1"/>
  <mergeCells count="9">
    <mergeCell ref="A1:G1"/>
    <mergeCell ref="A2:G2"/>
    <mergeCell ref="A3:G3"/>
    <mergeCell ref="A5:A6"/>
    <mergeCell ref="B5:B6"/>
    <mergeCell ref="C5:C6"/>
    <mergeCell ref="D5:D6"/>
    <mergeCell ref="E5:E6"/>
    <mergeCell ref="F5:F6"/>
  </mergeCells>
  <phoneticPr fontId="41" type="noConversion"/>
  <conditionalFormatting sqref="E7 A8:E57 G8:G57">
    <cfRule type="expression" dxfId="21" priority="2">
      <formula>$H7="OKAY"</formula>
    </cfRule>
  </conditionalFormatting>
  <pageMargins left="0.74791666666666701" right="0.74791666666666701" top="0.98402777777777795" bottom="0.98402777777777795" header="0.511811023622047" footer="0.511811023622047"/>
  <pageSetup paperSize="9" orientation="portrait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N49"/>
  <sheetViews>
    <sheetView zoomScale="55" zoomScaleNormal="55" workbookViewId="0">
      <selection activeCell="N46" sqref="N46"/>
    </sheetView>
  </sheetViews>
  <sheetFormatPr baseColWidth="10" defaultColWidth="8.6640625" defaultRowHeight="13.2"/>
  <cols>
    <col min="1" max="1" width="3" style="21" customWidth="1"/>
    <col min="2" max="3" width="18.109375" style="21" customWidth="1"/>
    <col min="4" max="4" width="12.5546875" style="21" customWidth="1"/>
    <col min="5" max="5" width="9.33203125" style="22" customWidth="1"/>
    <col min="6" max="6" width="11.77734375" style="21" customWidth="1"/>
    <col min="7" max="7" width="11.5546875" style="21" customWidth="1"/>
    <col min="8" max="8" width="10.33203125" style="21" customWidth="1"/>
    <col min="9" max="9" width="10.77734375" style="21" customWidth="1"/>
    <col min="10" max="10" width="11.33203125" style="21" customWidth="1"/>
    <col min="11" max="11" width="10.5546875" style="21" customWidth="1"/>
    <col min="12" max="12" width="11.33203125" style="21" customWidth="1"/>
    <col min="13" max="13" width="9.88671875" style="21" customWidth="1"/>
    <col min="14" max="14" width="10.109375" style="21" customWidth="1"/>
    <col min="15" max="15" width="11" style="21" customWidth="1"/>
    <col min="16" max="16" width="9.33203125" style="21" customWidth="1"/>
    <col min="17" max="17" width="12.21875" style="21" customWidth="1"/>
    <col min="18" max="18" width="11.5546875" style="21" customWidth="1"/>
    <col min="19" max="19" width="12" style="21" customWidth="1"/>
    <col min="20" max="20" width="11.109375" style="21" customWidth="1"/>
    <col min="21" max="21" width="20" style="21" customWidth="1"/>
    <col min="22" max="23" width="9.33203125" style="21" hidden="1" customWidth="1"/>
    <col min="24" max="24" width="18.109375" style="21" hidden="1" customWidth="1"/>
    <col min="25" max="25" width="14.21875" style="21" hidden="1" customWidth="1"/>
    <col min="26" max="26" width="0" style="21" hidden="1" customWidth="1"/>
    <col min="27" max="27" width="15" style="21" hidden="1" customWidth="1"/>
    <col min="28" max="242" width="8.6640625" style="21"/>
  </cols>
  <sheetData>
    <row r="1" spans="1:248" ht="30" customHeight="1">
      <c r="A1" s="149"/>
      <c r="B1" s="149"/>
      <c r="C1" s="149"/>
      <c r="D1" s="149"/>
      <c r="E1" s="149"/>
      <c r="F1" s="149"/>
      <c r="G1" s="149"/>
      <c r="H1" s="149"/>
      <c r="I1" s="149"/>
      <c r="J1" s="149"/>
      <c r="K1" s="149"/>
      <c r="L1" s="149"/>
      <c r="M1" s="149"/>
      <c r="N1" s="149"/>
      <c r="O1" s="149"/>
      <c r="P1" s="149"/>
      <c r="Q1" s="149"/>
      <c r="R1" s="149"/>
      <c r="S1" s="149"/>
      <c r="T1" s="149"/>
      <c r="U1" s="149"/>
      <c r="V1" s="149"/>
      <c r="W1" s="149"/>
      <c r="X1" s="149"/>
      <c r="Y1" s="25"/>
      <c r="Z1" s="25"/>
      <c r="AA1" s="25"/>
      <c r="AB1" s="25"/>
      <c r="AC1" s="25"/>
      <c r="AD1" s="25"/>
      <c r="AE1" s="25"/>
      <c r="AF1" s="25"/>
      <c r="AG1" s="25"/>
      <c r="AH1" s="25"/>
      <c r="AI1" s="25"/>
      <c r="AJ1" s="25"/>
      <c r="AK1" s="25"/>
      <c r="AL1" s="25"/>
      <c r="AM1" s="25"/>
      <c r="AN1" s="25"/>
      <c r="AO1" s="25"/>
      <c r="AP1" s="25"/>
      <c r="AQ1" s="25"/>
      <c r="AR1" s="25"/>
      <c r="AS1" s="25"/>
      <c r="AT1" s="25"/>
      <c r="AU1" s="25"/>
      <c r="AV1" s="25"/>
      <c r="AW1" s="25"/>
      <c r="AX1" s="25"/>
      <c r="AY1" s="25"/>
      <c r="AZ1" s="25"/>
      <c r="BA1" s="25"/>
      <c r="BB1" s="25"/>
      <c r="BC1" s="25"/>
      <c r="BD1" s="25"/>
      <c r="BE1" s="25"/>
      <c r="BF1" s="25"/>
      <c r="BG1" s="25"/>
      <c r="BH1" s="25"/>
      <c r="BI1" s="25"/>
      <c r="BJ1" s="25"/>
      <c r="BK1" s="25"/>
      <c r="BL1" s="25"/>
      <c r="BM1" s="25"/>
      <c r="BN1" s="25"/>
      <c r="BO1" s="25"/>
      <c r="BP1" s="25"/>
      <c r="BQ1" s="25"/>
      <c r="BR1" s="25"/>
      <c r="BS1" s="25"/>
      <c r="BT1" s="25"/>
      <c r="BU1" s="25"/>
      <c r="BV1" s="25"/>
      <c r="BW1" s="25"/>
      <c r="BX1" s="25"/>
      <c r="BY1" s="25"/>
      <c r="BZ1" s="25"/>
      <c r="CA1" s="25"/>
      <c r="CB1" s="25"/>
      <c r="CC1" s="25"/>
      <c r="CD1" s="25"/>
      <c r="CE1" s="25"/>
      <c r="CF1" s="25"/>
      <c r="CG1" s="25"/>
      <c r="CH1" s="25"/>
      <c r="CI1" s="25"/>
      <c r="CJ1" s="25"/>
      <c r="CK1" s="25"/>
      <c r="CL1" s="25"/>
      <c r="CM1" s="25"/>
      <c r="CN1" s="25"/>
      <c r="CO1" s="25"/>
      <c r="CP1" s="25"/>
      <c r="CQ1" s="25"/>
      <c r="CR1" s="25"/>
      <c r="CS1" s="25"/>
      <c r="CT1" s="25"/>
      <c r="CU1" s="25"/>
      <c r="CV1" s="25"/>
      <c r="CW1" s="25"/>
      <c r="CX1" s="25"/>
      <c r="CY1" s="25"/>
      <c r="CZ1" s="25"/>
      <c r="DA1" s="25"/>
      <c r="DB1" s="25"/>
      <c r="DC1" s="25"/>
      <c r="DD1" s="25"/>
      <c r="DE1" s="25"/>
      <c r="DF1" s="25"/>
      <c r="DG1" s="25"/>
      <c r="DH1" s="25"/>
      <c r="DI1" s="25"/>
      <c r="DJ1" s="25"/>
      <c r="DK1" s="25"/>
      <c r="DL1" s="25"/>
      <c r="DM1" s="25"/>
      <c r="DN1" s="25"/>
      <c r="DO1" s="25"/>
      <c r="DP1" s="25"/>
      <c r="DQ1" s="25"/>
      <c r="DR1" s="25"/>
      <c r="DS1" s="25"/>
      <c r="DT1" s="25"/>
      <c r="DU1" s="25"/>
      <c r="DV1" s="25"/>
      <c r="DW1" s="25"/>
      <c r="DX1" s="25"/>
      <c r="DY1" s="25"/>
      <c r="DZ1" s="25"/>
      <c r="EA1" s="25"/>
      <c r="EB1" s="25"/>
      <c r="EC1" s="25"/>
      <c r="ED1" s="25"/>
      <c r="EE1" s="25"/>
      <c r="EF1" s="25"/>
      <c r="EG1" s="25"/>
      <c r="EH1" s="25"/>
      <c r="EI1" s="25"/>
      <c r="EJ1" s="25"/>
      <c r="EK1" s="25"/>
      <c r="EL1" s="25"/>
      <c r="EM1" s="25"/>
      <c r="EN1" s="25"/>
      <c r="EO1" s="25"/>
      <c r="EP1" s="25"/>
      <c r="EQ1" s="25"/>
      <c r="ER1" s="25"/>
      <c r="ES1" s="25"/>
      <c r="ET1" s="25"/>
      <c r="EU1" s="25"/>
      <c r="EV1" s="25"/>
      <c r="EW1" s="25"/>
      <c r="EX1" s="25"/>
      <c r="EY1" s="25"/>
      <c r="EZ1" s="25"/>
      <c r="FA1" s="25"/>
      <c r="FB1" s="25"/>
      <c r="FC1" s="25"/>
      <c r="FD1" s="25"/>
      <c r="FE1" s="25"/>
      <c r="FF1" s="25"/>
      <c r="FG1" s="25"/>
      <c r="FH1" s="25"/>
      <c r="FI1" s="25"/>
      <c r="FJ1" s="25"/>
      <c r="FK1" s="25"/>
      <c r="FL1" s="25"/>
      <c r="FM1" s="25"/>
      <c r="FN1" s="25"/>
      <c r="FO1" s="25"/>
      <c r="FP1" s="25"/>
      <c r="FQ1" s="25"/>
      <c r="FR1" s="25"/>
      <c r="FS1" s="25"/>
      <c r="FT1" s="25"/>
      <c r="FU1" s="25"/>
      <c r="FV1" s="25"/>
      <c r="FW1" s="25"/>
      <c r="FX1" s="25"/>
      <c r="FY1" s="25"/>
      <c r="FZ1" s="25"/>
      <c r="GA1" s="25"/>
      <c r="GB1" s="25"/>
      <c r="GC1" s="25"/>
      <c r="GD1" s="25"/>
      <c r="GE1" s="25"/>
      <c r="GF1" s="25"/>
      <c r="GG1" s="25"/>
      <c r="GH1" s="25"/>
      <c r="GI1" s="25"/>
      <c r="GJ1" s="25"/>
      <c r="GK1" s="25"/>
      <c r="GL1" s="25"/>
      <c r="GM1" s="25"/>
      <c r="GN1" s="25"/>
      <c r="GO1" s="25"/>
      <c r="GP1" s="25"/>
      <c r="GQ1" s="25"/>
      <c r="GR1" s="25"/>
      <c r="GS1" s="25"/>
      <c r="GT1" s="25"/>
      <c r="GU1" s="25"/>
      <c r="GV1" s="25"/>
      <c r="GW1" s="25"/>
      <c r="GX1" s="25"/>
      <c r="GY1" s="25"/>
      <c r="GZ1" s="25"/>
      <c r="HA1" s="25"/>
      <c r="HB1" s="25"/>
      <c r="HC1" s="25"/>
      <c r="HD1" s="25"/>
      <c r="HE1" s="25"/>
      <c r="HF1" s="25"/>
      <c r="HG1" s="25"/>
      <c r="HH1" s="25"/>
      <c r="HI1" s="25"/>
      <c r="HJ1" s="25"/>
      <c r="HK1" s="25"/>
      <c r="HL1" s="25"/>
      <c r="HM1" s="25"/>
      <c r="HN1" s="25"/>
      <c r="HO1" s="25"/>
      <c r="HP1" s="25"/>
      <c r="HQ1" s="25"/>
      <c r="HR1" s="25"/>
      <c r="HS1" s="25"/>
      <c r="HT1" s="25"/>
      <c r="HU1" s="25"/>
      <c r="HV1" s="25"/>
      <c r="HW1" s="25"/>
      <c r="HX1" s="25"/>
      <c r="HY1" s="25"/>
      <c r="HZ1" s="25"/>
      <c r="IA1" s="25"/>
      <c r="IB1" s="25"/>
      <c r="IC1" s="25"/>
      <c r="ID1" s="25"/>
      <c r="IE1" s="25"/>
      <c r="IF1" s="25"/>
      <c r="IG1" s="25"/>
      <c r="IH1" s="25"/>
      <c r="II1" s="25"/>
      <c r="IJ1" s="25"/>
      <c r="IK1" s="25"/>
      <c r="IL1" s="25"/>
      <c r="IM1" s="25"/>
      <c r="IN1" s="25"/>
    </row>
    <row r="2" spans="1:248" ht="30" customHeight="1">
      <c r="A2" s="153" t="str">
        <f>Intern_Wettkampfdaten!B1</f>
        <v>Oberbayrische Meisterschaft im Einrad-Freestyle</v>
      </c>
      <c r="B2" s="153"/>
      <c r="C2" s="153"/>
      <c r="D2" s="153"/>
      <c r="E2" s="153"/>
      <c r="F2" s="153"/>
      <c r="G2" s="153"/>
      <c r="H2" s="153"/>
      <c r="I2" s="153"/>
      <c r="J2" s="153"/>
      <c r="K2" s="153"/>
      <c r="L2" s="153"/>
      <c r="M2" s="153"/>
      <c r="N2" s="153"/>
      <c r="O2" s="153"/>
      <c r="P2" s="153"/>
      <c r="Q2" s="153"/>
      <c r="R2" s="153"/>
      <c r="S2" s="153"/>
      <c r="T2" s="153"/>
      <c r="U2" s="153"/>
      <c r="V2" s="153"/>
      <c r="W2" s="153"/>
      <c r="X2" s="153"/>
      <c r="Y2" s="25"/>
      <c r="Z2" s="25"/>
      <c r="AA2" s="25"/>
      <c r="AB2" s="25"/>
      <c r="AC2" s="25"/>
      <c r="AD2" s="25"/>
      <c r="AE2" s="25"/>
      <c r="AF2" s="25"/>
      <c r="AG2" s="25"/>
      <c r="AH2" s="25"/>
      <c r="AI2" s="25"/>
      <c r="AJ2" s="25"/>
      <c r="AK2" s="25"/>
      <c r="AL2" s="25"/>
      <c r="AM2" s="25"/>
      <c r="AN2" s="25"/>
      <c r="AO2" s="25"/>
      <c r="AP2" s="25"/>
      <c r="AQ2" s="25"/>
      <c r="AR2" s="25"/>
      <c r="AS2" s="25"/>
      <c r="AT2" s="25"/>
      <c r="AU2" s="25"/>
      <c r="AV2" s="25"/>
      <c r="AW2" s="25"/>
      <c r="AX2" s="25"/>
      <c r="AY2" s="25"/>
      <c r="AZ2" s="25"/>
      <c r="BA2" s="25"/>
      <c r="BB2" s="25"/>
      <c r="BC2" s="25"/>
      <c r="BD2" s="25"/>
      <c r="BE2" s="25"/>
      <c r="BF2" s="25"/>
      <c r="BG2" s="25"/>
      <c r="BH2" s="25"/>
      <c r="BI2" s="25"/>
      <c r="BJ2" s="25"/>
      <c r="BK2" s="25"/>
      <c r="BL2" s="25"/>
      <c r="BM2" s="25"/>
      <c r="BN2" s="25"/>
      <c r="BO2" s="25"/>
      <c r="BP2" s="25"/>
      <c r="BQ2" s="25"/>
      <c r="BR2" s="25"/>
      <c r="BS2" s="25"/>
      <c r="BT2" s="25"/>
      <c r="BU2" s="25"/>
      <c r="BV2" s="25"/>
      <c r="BW2" s="25"/>
      <c r="BX2" s="25"/>
      <c r="BY2" s="25"/>
      <c r="BZ2" s="25"/>
      <c r="CA2" s="25"/>
      <c r="CB2" s="25"/>
      <c r="CC2" s="25"/>
      <c r="CD2" s="25"/>
      <c r="CE2" s="25"/>
      <c r="CF2" s="25"/>
      <c r="CG2" s="25"/>
      <c r="CH2" s="25"/>
      <c r="CI2" s="25"/>
      <c r="CJ2" s="25"/>
      <c r="CK2" s="25"/>
      <c r="CL2" s="25"/>
      <c r="CM2" s="25"/>
      <c r="CN2" s="25"/>
      <c r="CO2" s="25"/>
      <c r="CP2" s="25"/>
      <c r="CQ2" s="25"/>
      <c r="CR2" s="25"/>
      <c r="CS2" s="25"/>
      <c r="CT2" s="25"/>
      <c r="CU2" s="25"/>
      <c r="CV2" s="25"/>
      <c r="CW2" s="25"/>
      <c r="CX2" s="25"/>
      <c r="CY2" s="25"/>
      <c r="CZ2" s="25"/>
      <c r="DA2" s="25"/>
      <c r="DB2" s="25"/>
      <c r="DC2" s="25"/>
      <c r="DD2" s="25"/>
      <c r="DE2" s="25"/>
      <c r="DF2" s="25"/>
      <c r="DG2" s="25"/>
      <c r="DH2" s="25"/>
      <c r="DI2" s="25"/>
      <c r="DJ2" s="25"/>
      <c r="DK2" s="25"/>
      <c r="DL2" s="25"/>
      <c r="DM2" s="25"/>
      <c r="DN2" s="25"/>
      <c r="DO2" s="25"/>
      <c r="DP2" s="25"/>
      <c r="DQ2" s="25"/>
      <c r="DR2" s="25"/>
      <c r="DS2" s="25"/>
      <c r="DT2" s="25"/>
      <c r="DU2" s="25"/>
      <c r="DV2" s="25"/>
      <c r="DW2" s="25"/>
      <c r="DX2" s="25"/>
      <c r="DY2" s="25"/>
      <c r="DZ2" s="25"/>
      <c r="EA2" s="25"/>
      <c r="EB2" s="25"/>
      <c r="EC2" s="25"/>
      <c r="ED2" s="25"/>
      <c r="EE2" s="25"/>
      <c r="EF2" s="25"/>
      <c r="EG2" s="25"/>
      <c r="EH2" s="25"/>
      <c r="EI2" s="25"/>
      <c r="EJ2" s="25"/>
      <c r="EK2" s="25"/>
      <c r="EL2" s="25"/>
      <c r="EM2" s="25"/>
      <c r="EN2" s="25"/>
      <c r="EO2" s="25"/>
      <c r="EP2" s="25"/>
      <c r="EQ2" s="25"/>
      <c r="ER2" s="25"/>
      <c r="ES2" s="25"/>
      <c r="ET2" s="25"/>
      <c r="EU2" s="25"/>
      <c r="EV2" s="25"/>
      <c r="EW2" s="25"/>
      <c r="EX2" s="25"/>
      <c r="EY2" s="25"/>
      <c r="EZ2" s="25"/>
      <c r="FA2" s="25"/>
      <c r="FB2" s="25"/>
      <c r="FC2" s="25"/>
      <c r="FD2" s="25"/>
      <c r="FE2" s="25"/>
      <c r="FF2" s="25"/>
      <c r="FG2" s="25"/>
      <c r="FH2" s="25"/>
      <c r="FI2" s="25"/>
      <c r="FJ2" s="25"/>
      <c r="FK2" s="25"/>
      <c r="FL2" s="25"/>
      <c r="FM2" s="25"/>
      <c r="FN2" s="25"/>
      <c r="FO2" s="25"/>
      <c r="FP2" s="25"/>
      <c r="FQ2" s="25"/>
      <c r="FR2" s="25"/>
      <c r="FS2" s="25"/>
      <c r="FT2" s="25"/>
      <c r="FU2" s="25"/>
      <c r="FV2" s="25"/>
      <c r="FW2" s="25"/>
      <c r="FX2" s="25"/>
      <c r="FY2" s="25"/>
      <c r="FZ2" s="25"/>
      <c r="GA2" s="25"/>
      <c r="GB2" s="25"/>
      <c r="GC2" s="25"/>
      <c r="GD2" s="25"/>
      <c r="GE2" s="25"/>
      <c r="GF2" s="25"/>
      <c r="GG2" s="25"/>
      <c r="GH2" s="25"/>
      <c r="GI2" s="25"/>
      <c r="GJ2" s="25"/>
      <c r="GK2" s="25"/>
      <c r="GL2" s="25"/>
      <c r="GM2" s="25"/>
      <c r="GN2" s="25"/>
      <c r="GO2" s="25"/>
      <c r="GP2" s="25"/>
      <c r="GQ2" s="25"/>
      <c r="GR2" s="25"/>
      <c r="GS2" s="25"/>
      <c r="GT2" s="25"/>
      <c r="GU2" s="25"/>
      <c r="GV2" s="25"/>
      <c r="GW2" s="25"/>
      <c r="GX2" s="25"/>
      <c r="GY2" s="25"/>
      <c r="GZ2" s="25"/>
      <c r="HA2" s="25"/>
      <c r="HB2" s="25"/>
      <c r="HC2" s="25"/>
      <c r="HD2" s="25"/>
      <c r="HE2" s="25"/>
      <c r="HF2" s="25"/>
      <c r="HG2" s="25"/>
      <c r="HH2" s="25"/>
      <c r="HI2" s="25"/>
      <c r="HJ2" s="25"/>
      <c r="HK2" s="25"/>
      <c r="HL2" s="25"/>
      <c r="HM2" s="25"/>
      <c r="HN2" s="25"/>
      <c r="HO2" s="25"/>
      <c r="HP2" s="25"/>
      <c r="HQ2" s="25"/>
      <c r="HR2" s="25"/>
      <c r="HS2" s="25"/>
      <c r="HT2" s="25"/>
      <c r="HU2" s="25"/>
      <c r="HV2" s="25"/>
      <c r="HW2" s="25"/>
      <c r="HX2" s="25"/>
      <c r="HY2" s="25"/>
      <c r="HZ2" s="25"/>
      <c r="IA2" s="25"/>
      <c r="IB2" s="25"/>
      <c r="IC2" s="25"/>
      <c r="ID2" s="25"/>
      <c r="IE2" s="25"/>
      <c r="IF2" s="25"/>
      <c r="IG2" s="25"/>
      <c r="IH2" s="25"/>
      <c r="II2" s="25"/>
      <c r="IJ2" s="25"/>
      <c r="IK2" s="25"/>
      <c r="IL2" s="25"/>
      <c r="IM2" s="25"/>
      <c r="IN2" s="25"/>
    </row>
    <row r="3" spans="1:248" ht="30" customHeight="1">
      <c r="A3" s="151" t="str">
        <f>Intern_Wettkampfdaten!B6</f>
        <v>28. - 29.03.2026</v>
      </c>
      <c r="B3" s="151"/>
      <c r="C3" s="151"/>
      <c r="D3" s="151"/>
      <c r="E3" s="151"/>
      <c r="F3" s="151"/>
      <c r="G3" s="151"/>
      <c r="H3" s="151"/>
      <c r="I3" s="151"/>
      <c r="J3" s="151"/>
      <c r="K3" s="151"/>
      <c r="L3" s="151"/>
      <c r="M3" s="151"/>
      <c r="N3" s="151"/>
      <c r="O3" s="151"/>
      <c r="P3" s="151"/>
      <c r="Q3" s="151"/>
      <c r="R3" s="151"/>
      <c r="S3" s="151"/>
      <c r="T3" s="151"/>
      <c r="U3" s="151"/>
      <c r="V3" s="151"/>
      <c r="W3" s="151"/>
      <c r="X3" s="151"/>
      <c r="Y3" s="27"/>
      <c r="Z3" s="27"/>
      <c r="AA3" s="27"/>
      <c r="AB3" s="27"/>
      <c r="AC3" s="27"/>
      <c r="AD3" s="27"/>
      <c r="AE3" s="27"/>
      <c r="AF3" s="27"/>
      <c r="AG3" s="27"/>
      <c r="AH3" s="27"/>
      <c r="AI3" s="27"/>
      <c r="AJ3" s="27"/>
      <c r="AK3" s="27"/>
      <c r="AL3" s="27"/>
      <c r="AM3" s="27"/>
      <c r="AN3" s="27"/>
      <c r="AO3" s="27"/>
      <c r="AP3" s="27"/>
      <c r="AQ3" s="27"/>
      <c r="AR3" s="27"/>
      <c r="AS3" s="27"/>
      <c r="AT3" s="27"/>
      <c r="AU3" s="27"/>
      <c r="AV3" s="27"/>
      <c r="AW3" s="27"/>
      <c r="AX3" s="27"/>
      <c r="AY3" s="27"/>
      <c r="AZ3" s="27"/>
      <c r="BA3" s="27"/>
      <c r="BB3" s="27"/>
      <c r="BC3" s="27"/>
      <c r="BD3" s="27"/>
      <c r="BE3" s="27"/>
      <c r="BF3" s="27"/>
      <c r="BG3" s="27"/>
      <c r="BH3" s="27"/>
      <c r="BI3" s="27"/>
      <c r="BJ3" s="27"/>
      <c r="BK3" s="27"/>
      <c r="BL3" s="27"/>
      <c r="BM3" s="27"/>
      <c r="BN3" s="27"/>
      <c r="BO3" s="27"/>
      <c r="BP3" s="27"/>
      <c r="BQ3" s="27"/>
      <c r="BR3" s="27"/>
      <c r="BS3" s="27"/>
      <c r="BT3" s="27"/>
      <c r="BU3" s="27"/>
      <c r="BV3" s="27"/>
      <c r="BW3" s="27"/>
      <c r="BX3" s="27"/>
      <c r="BY3" s="27"/>
      <c r="BZ3" s="27"/>
      <c r="CA3" s="27"/>
      <c r="CB3" s="27"/>
      <c r="CC3" s="27"/>
      <c r="CD3" s="27"/>
      <c r="CE3" s="27"/>
      <c r="CF3" s="27"/>
      <c r="CG3" s="27"/>
      <c r="CH3" s="27"/>
      <c r="CI3" s="27"/>
      <c r="CJ3" s="27"/>
      <c r="CK3" s="27"/>
      <c r="CL3" s="27"/>
      <c r="CM3" s="27"/>
      <c r="CN3" s="27"/>
      <c r="CO3" s="27"/>
      <c r="CP3" s="27"/>
      <c r="CQ3" s="27"/>
      <c r="CR3" s="27"/>
      <c r="CS3" s="27"/>
      <c r="CT3" s="27"/>
      <c r="CU3" s="27"/>
      <c r="CV3" s="27"/>
      <c r="CW3" s="27"/>
      <c r="CX3" s="27"/>
      <c r="CY3" s="27"/>
      <c r="CZ3" s="27"/>
      <c r="DA3" s="27"/>
      <c r="DB3" s="27"/>
      <c r="DC3" s="27"/>
      <c r="DD3" s="27"/>
      <c r="DE3" s="27"/>
      <c r="DF3" s="27"/>
      <c r="DG3" s="27"/>
      <c r="DH3" s="27"/>
      <c r="DI3" s="27"/>
      <c r="DJ3" s="27"/>
      <c r="DK3" s="27"/>
      <c r="DL3" s="27"/>
      <c r="DM3" s="27"/>
      <c r="DN3" s="27"/>
      <c r="DO3" s="27"/>
      <c r="DP3" s="27"/>
      <c r="DQ3" s="27"/>
      <c r="DR3" s="27"/>
      <c r="DS3" s="27"/>
      <c r="DT3" s="27"/>
      <c r="DU3" s="27"/>
      <c r="DV3" s="27"/>
      <c r="DW3" s="27"/>
      <c r="DX3" s="27"/>
      <c r="DY3" s="27"/>
      <c r="DZ3" s="27"/>
      <c r="EA3" s="27"/>
      <c r="EB3" s="27"/>
      <c r="EC3" s="27"/>
      <c r="ED3" s="27"/>
      <c r="EE3" s="27"/>
      <c r="EF3" s="27"/>
      <c r="EG3" s="27"/>
      <c r="EH3" s="27"/>
      <c r="EI3" s="27"/>
      <c r="EJ3" s="27"/>
      <c r="EK3" s="27"/>
      <c r="EL3" s="27"/>
      <c r="EM3" s="27"/>
      <c r="EN3" s="27"/>
      <c r="EO3" s="27"/>
      <c r="EP3" s="27"/>
      <c r="EQ3" s="27"/>
      <c r="ER3" s="27"/>
      <c r="ES3" s="27"/>
      <c r="ET3" s="27"/>
      <c r="EU3" s="27"/>
      <c r="EV3" s="27"/>
      <c r="EW3" s="27"/>
      <c r="EX3" s="27"/>
      <c r="EY3" s="27"/>
      <c r="EZ3" s="27"/>
      <c r="FA3" s="27"/>
      <c r="FB3" s="27"/>
      <c r="FC3" s="27"/>
      <c r="FD3" s="27"/>
      <c r="FE3" s="27"/>
      <c r="FF3" s="27"/>
      <c r="FG3" s="27"/>
      <c r="FH3" s="27"/>
      <c r="FI3" s="27"/>
      <c r="FJ3" s="27"/>
      <c r="FK3" s="27"/>
      <c r="FL3" s="27"/>
      <c r="FM3" s="27"/>
      <c r="FN3" s="27"/>
      <c r="FO3" s="27"/>
      <c r="FP3" s="27"/>
      <c r="FQ3" s="27"/>
      <c r="FR3" s="27"/>
      <c r="FS3" s="27"/>
      <c r="FT3" s="27"/>
      <c r="FU3" s="27"/>
      <c r="FV3" s="27"/>
      <c r="FW3" s="27"/>
      <c r="FX3" s="27"/>
      <c r="FY3" s="27"/>
      <c r="FZ3" s="27"/>
      <c r="GA3" s="27"/>
      <c r="GB3" s="27"/>
      <c r="GC3" s="27"/>
      <c r="GD3" s="27"/>
      <c r="GE3" s="27"/>
      <c r="GF3" s="27"/>
      <c r="GG3" s="27"/>
      <c r="GH3" s="27"/>
      <c r="GI3" s="27"/>
      <c r="GJ3" s="27"/>
      <c r="GK3" s="27"/>
      <c r="GL3" s="27"/>
      <c r="GM3" s="27"/>
      <c r="GN3" s="27"/>
      <c r="GO3" s="27"/>
      <c r="GP3" s="27"/>
      <c r="GQ3" s="27"/>
      <c r="GR3" s="27"/>
      <c r="GS3" s="27"/>
      <c r="GT3" s="27"/>
      <c r="GU3" s="27"/>
      <c r="GV3" s="27"/>
      <c r="GW3" s="27"/>
      <c r="GX3" s="27"/>
      <c r="GY3" s="27"/>
      <c r="GZ3" s="27"/>
      <c r="HA3" s="27"/>
      <c r="HB3" s="27"/>
      <c r="HC3" s="27"/>
      <c r="HD3" s="27"/>
      <c r="HE3" s="27"/>
      <c r="HF3" s="27"/>
      <c r="HG3" s="27"/>
      <c r="HH3" s="27"/>
      <c r="HI3" s="27"/>
      <c r="HJ3" s="27"/>
      <c r="HK3" s="27"/>
      <c r="HL3" s="27"/>
      <c r="HM3" s="27"/>
      <c r="HN3" s="27"/>
      <c r="HO3" s="27"/>
      <c r="HP3" s="27"/>
      <c r="HQ3" s="27"/>
      <c r="HR3" s="27"/>
      <c r="HS3" s="27"/>
      <c r="HT3" s="27"/>
      <c r="HU3" s="27"/>
      <c r="HV3" s="27"/>
      <c r="HW3" s="27"/>
      <c r="HX3" s="27"/>
      <c r="HY3" s="27"/>
      <c r="HZ3" s="27"/>
      <c r="IA3" s="27"/>
      <c r="IB3" s="27"/>
      <c r="IC3" s="27"/>
      <c r="ID3" s="27"/>
      <c r="IE3" s="27"/>
      <c r="IF3" s="27"/>
      <c r="IG3" s="27"/>
      <c r="IH3" s="27"/>
      <c r="II3" s="27"/>
      <c r="IJ3" s="27"/>
      <c r="IK3" s="27"/>
      <c r="IL3" s="27"/>
      <c r="IM3" s="27"/>
      <c r="IN3" s="27"/>
    </row>
    <row r="4" spans="1:248" ht="1.5" customHeight="1">
      <c r="A4" s="4"/>
      <c r="B4" s="4"/>
      <c r="C4" s="4"/>
      <c r="D4" s="4"/>
      <c r="E4" s="81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29"/>
      <c r="Y4" s="29"/>
      <c r="Z4" s="29"/>
      <c r="AA4" s="29"/>
      <c r="AB4" s="29"/>
      <c r="AC4" s="29"/>
      <c r="AD4" s="29"/>
      <c r="AE4" s="29"/>
      <c r="AF4" s="29"/>
      <c r="AG4" s="29"/>
      <c r="AH4" s="29"/>
      <c r="AI4" s="29"/>
      <c r="AJ4" s="29"/>
      <c r="AK4" s="29"/>
      <c r="AL4" s="29"/>
      <c r="AM4" s="29"/>
      <c r="AN4" s="29"/>
      <c r="AO4" s="29"/>
      <c r="AP4" s="29"/>
      <c r="AQ4" s="29"/>
      <c r="AR4" s="29"/>
      <c r="AS4" s="29"/>
      <c r="AT4" s="29"/>
      <c r="AU4" s="29"/>
      <c r="AV4" s="29"/>
      <c r="AW4" s="29"/>
      <c r="AX4" s="29"/>
      <c r="AY4" s="29"/>
      <c r="AZ4" s="29"/>
      <c r="BA4" s="29"/>
      <c r="BB4" s="29"/>
      <c r="BC4" s="29"/>
      <c r="BD4" s="29"/>
      <c r="BE4" s="29"/>
      <c r="BF4" s="29"/>
      <c r="BG4" s="29"/>
      <c r="BH4" s="29"/>
      <c r="BI4" s="29"/>
      <c r="BJ4" s="29"/>
      <c r="BK4" s="29"/>
      <c r="BL4" s="29"/>
      <c r="BM4" s="29"/>
      <c r="BN4" s="29"/>
      <c r="BO4" s="29"/>
      <c r="BP4" s="29"/>
      <c r="BQ4" s="29"/>
      <c r="BR4" s="29"/>
      <c r="BS4" s="29"/>
      <c r="BT4" s="29"/>
      <c r="BU4" s="29"/>
      <c r="BV4" s="29"/>
      <c r="BW4" s="29"/>
      <c r="BX4" s="29"/>
      <c r="BY4" s="29"/>
      <c r="BZ4" s="29"/>
      <c r="CA4" s="29"/>
      <c r="CB4" s="29"/>
      <c r="CC4" s="29"/>
      <c r="CD4" s="29"/>
      <c r="CE4" s="29"/>
      <c r="CF4" s="29"/>
      <c r="CG4" s="29"/>
      <c r="CH4" s="29"/>
      <c r="CI4" s="29"/>
      <c r="CJ4" s="29"/>
      <c r="CK4" s="29"/>
      <c r="CL4" s="29"/>
      <c r="CM4" s="29"/>
      <c r="CN4" s="29"/>
      <c r="CO4" s="29"/>
      <c r="CP4" s="29"/>
      <c r="CQ4" s="29"/>
      <c r="CR4" s="29"/>
      <c r="CS4" s="29"/>
      <c r="CT4" s="29"/>
      <c r="CU4" s="29"/>
      <c r="CV4" s="29"/>
      <c r="CW4" s="29"/>
      <c r="CX4" s="29"/>
      <c r="CY4" s="29"/>
      <c r="CZ4" s="29"/>
      <c r="DA4" s="29"/>
      <c r="DB4" s="29"/>
      <c r="DC4" s="29"/>
      <c r="DD4" s="29"/>
      <c r="DE4" s="29"/>
      <c r="DF4" s="29"/>
      <c r="DG4" s="29"/>
      <c r="DH4" s="29"/>
      <c r="DI4" s="29"/>
      <c r="DJ4" s="29"/>
      <c r="DK4" s="29"/>
      <c r="DL4" s="29"/>
      <c r="DM4" s="29"/>
      <c r="DN4" s="29"/>
      <c r="DO4" s="29"/>
      <c r="DP4" s="29"/>
      <c r="DQ4" s="29"/>
      <c r="DR4" s="29"/>
      <c r="DS4" s="29"/>
      <c r="DT4" s="29"/>
      <c r="DU4" s="29"/>
      <c r="DV4" s="29"/>
      <c r="DW4" s="29"/>
      <c r="DX4" s="29"/>
      <c r="DY4" s="29"/>
      <c r="DZ4" s="29"/>
      <c r="EA4" s="29"/>
      <c r="EB4" s="29"/>
      <c r="EC4" s="29"/>
      <c r="ED4" s="29"/>
      <c r="EE4" s="29"/>
      <c r="EF4" s="29"/>
      <c r="EG4" s="29"/>
      <c r="EH4" s="29"/>
      <c r="EI4" s="29"/>
      <c r="EJ4" s="29"/>
      <c r="EK4" s="29"/>
      <c r="EL4" s="29"/>
      <c r="EM4" s="29"/>
      <c r="EN4" s="29"/>
      <c r="EO4" s="29"/>
      <c r="EP4" s="29"/>
      <c r="EQ4" s="29"/>
      <c r="ER4" s="29"/>
      <c r="ES4" s="29"/>
      <c r="ET4" s="29"/>
      <c r="EU4" s="29"/>
      <c r="EV4" s="29"/>
      <c r="EW4" s="29"/>
      <c r="EX4" s="29"/>
      <c r="EY4" s="29"/>
      <c r="EZ4" s="29"/>
      <c r="FA4" s="29"/>
      <c r="FB4" s="29"/>
      <c r="FC4" s="29"/>
      <c r="FD4" s="29"/>
      <c r="FE4" s="29"/>
      <c r="FF4" s="29"/>
      <c r="FG4" s="29"/>
      <c r="FH4" s="29"/>
      <c r="FI4" s="29"/>
      <c r="FJ4" s="29"/>
      <c r="FK4" s="29"/>
      <c r="FL4" s="29"/>
      <c r="FM4" s="29"/>
      <c r="FN4" s="29"/>
      <c r="FO4" s="29"/>
      <c r="FP4" s="29"/>
      <c r="FQ4" s="29"/>
      <c r="FR4" s="29"/>
      <c r="FS4" s="29"/>
      <c r="FT4" s="29"/>
      <c r="FU4" s="29"/>
      <c r="FV4" s="29"/>
      <c r="FW4" s="29"/>
      <c r="FX4" s="29"/>
      <c r="FY4" s="29"/>
      <c r="FZ4" s="29"/>
      <c r="GA4" s="29"/>
      <c r="GB4" s="29"/>
      <c r="GC4" s="29"/>
      <c r="GD4" s="29"/>
      <c r="GE4" s="29"/>
      <c r="GF4" s="29"/>
      <c r="GG4" s="29"/>
      <c r="GH4" s="29"/>
      <c r="GI4" s="29"/>
      <c r="GJ4" s="29"/>
      <c r="GK4" s="29"/>
      <c r="GL4" s="29"/>
      <c r="GM4" s="29"/>
      <c r="GN4" s="29"/>
      <c r="GO4" s="29"/>
      <c r="GP4" s="29"/>
      <c r="GQ4" s="29"/>
      <c r="GR4" s="29"/>
      <c r="GS4" s="29"/>
      <c r="GT4" s="29"/>
      <c r="GU4" s="29"/>
      <c r="GV4" s="29"/>
      <c r="GW4" s="29"/>
      <c r="GX4" s="29"/>
      <c r="GY4" s="29"/>
      <c r="GZ4" s="29"/>
      <c r="HA4" s="29"/>
      <c r="HB4" s="29"/>
      <c r="HC4" s="29"/>
      <c r="HD4" s="29"/>
      <c r="HE4" s="29"/>
      <c r="HF4" s="29"/>
      <c r="HG4" s="29"/>
      <c r="HH4" s="29"/>
      <c r="HI4" s="29"/>
      <c r="HJ4" s="29"/>
      <c r="HK4" s="29"/>
      <c r="HL4" s="29"/>
      <c r="HM4" s="29"/>
      <c r="HN4" s="29"/>
      <c r="HO4" s="29"/>
      <c r="HP4" s="29"/>
      <c r="HQ4" s="29"/>
      <c r="HR4" s="29"/>
      <c r="HS4" s="29"/>
      <c r="HT4" s="29"/>
      <c r="HU4" s="29"/>
      <c r="HV4" s="29"/>
      <c r="HW4" s="29"/>
      <c r="HX4" s="29"/>
      <c r="HY4" s="29"/>
      <c r="HZ4" s="29"/>
      <c r="IA4" s="29"/>
      <c r="IB4" s="29"/>
      <c r="IC4" s="29"/>
      <c r="ID4" s="29"/>
      <c r="IE4" s="29"/>
      <c r="IF4" s="29"/>
      <c r="IG4" s="29"/>
      <c r="IH4" s="29"/>
      <c r="II4" s="29"/>
      <c r="IJ4" s="29"/>
      <c r="IK4" s="29"/>
      <c r="IL4" s="29"/>
      <c r="IM4" s="29"/>
      <c r="IN4" s="29"/>
    </row>
    <row r="5" spans="1:248" ht="60" customHeight="1">
      <c r="A5" s="160" t="s">
        <v>40</v>
      </c>
      <c r="B5" s="160"/>
      <c r="C5" s="160"/>
      <c r="D5" s="160"/>
      <c r="E5" s="160"/>
      <c r="F5" s="160"/>
      <c r="G5" s="160"/>
      <c r="H5" s="160"/>
      <c r="I5" s="160"/>
      <c r="J5" s="160"/>
      <c r="K5" s="160"/>
      <c r="L5" s="160"/>
      <c r="M5" s="160"/>
      <c r="N5" s="160"/>
      <c r="O5" s="160"/>
      <c r="P5" s="160"/>
      <c r="Q5" s="160"/>
      <c r="R5" s="160"/>
      <c r="S5" s="160"/>
      <c r="T5" s="160"/>
      <c r="U5" s="160"/>
      <c r="V5" s="82"/>
      <c r="W5" s="82"/>
      <c r="X5" s="82"/>
      <c r="Y5" s="82"/>
      <c r="Z5" s="82"/>
      <c r="AA5" s="82"/>
      <c r="AB5" s="82"/>
      <c r="AC5" s="82"/>
      <c r="AD5" s="82"/>
      <c r="AE5" s="82"/>
      <c r="AF5" s="82"/>
      <c r="AG5" s="82"/>
      <c r="AH5" s="82"/>
      <c r="AI5" s="82"/>
      <c r="AJ5" s="82"/>
      <c r="AK5" s="82"/>
      <c r="AL5" s="82"/>
      <c r="AM5" s="82"/>
      <c r="AN5" s="82"/>
      <c r="AO5" s="82"/>
      <c r="AP5" s="82"/>
      <c r="AQ5" s="82"/>
      <c r="AR5" s="82"/>
      <c r="AS5" s="82"/>
      <c r="AT5" s="82"/>
      <c r="AU5" s="82"/>
      <c r="AV5" s="82"/>
      <c r="AW5" s="82"/>
      <c r="AX5" s="82"/>
      <c r="AY5" s="82"/>
      <c r="AZ5" s="82"/>
      <c r="BA5" s="82"/>
      <c r="BB5" s="82"/>
      <c r="BC5" s="82"/>
      <c r="BD5" s="82"/>
      <c r="BE5" s="82"/>
      <c r="BF5" s="82"/>
      <c r="BG5" s="82"/>
      <c r="BH5" s="82"/>
      <c r="BI5" s="82"/>
      <c r="BJ5" s="82"/>
      <c r="BK5" s="82"/>
      <c r="BL5" s="82"/>
      <c r="BM5" s="82"/>
      <c r="BN5" s="82"/>
      <c r="BO5" s="82"/>
      <c r="BP5" s="82"/>
      <c r="BQ5" s="82"/>
      <c r="BR5" s="82"/>
      <c r="BS5" s="82"/>
      <c r="BT5" s="82"/>
      <c r="BU5" s="82"/>
      <c r="BV5" s="82"/>
      <c r="BW5" s="82"/>
      <c r="BX5" s="82"/>
      <c r="BY5" s="82"/>
      <c r="BZ5" s="82"/>
      <c r="CA5" s="82"/>
      <c r="CB5" s="82"/>
      <c r="CC5" s="82"/>
      <c r="CD5" s="82"/>
      <c r="CE5" s="82"/>
      <c r="CF5" s="82"/>
      <c r="CG5" s="82"/>
      <c r="CH5" s="82"/>
      <c r="CI5" s="82"/>
      <c r="CJ5" s="82"/>
      <c r="CK5" s="82"/>
      <c r="CL5" s="82"/>
      <c r="CM5" s="82"/>
      <c r="CN5" s="82"/>
      <c r="CO5" s="82"/>
      <c r="CP5" s="82"/>
      <c r="CQ5" s="82"/>
      <c r="CR5" s="82"/>
      <c r="CS5" s="82"/>
      <c r="CT5" s="82"/>
      <c r="CU5" s="82"/>
      <c r="CV5" s="82"/>
      <c r="CW5" s="82"/>
      <c r="CX5" s="82"/>
      <c r="CY5" s="82"/>
      <c r="CZ5" s="82"/>
      <c r="DA5" s="82"/>
      <c r="DB5" s="82"/>
      <c r="DC5" s="82"/>
      <c r="DD5" s="82"/>
      <c r="DE5" s="82"/>
      <c r="DF5" s="82"/>
      <c r="DG5" s="82"/>
      <c r="DH5" s="82"/>
      <c r="DI5" s="82"/>
      <c r="DJ5" s="82"/>
      <c r="DK5" s="82"/>
      <c r="DL5" s="82"/>
      <c r="DM5" s="82"/>
      <c r="DN5" s="82"/>
      <c r="DO5" s="82"/>
      <c r="DP5" s="82"/>
      <c r="DQ5" s="82"/>
      <c r="DR5" s="82"/>
      <c r="DS5" s="82"/>
      <c r="DT5" s="82"/>
      <c r="DU5" s="82"/>
      <c r="DV5" s="82"/>
      <c r="DW5" s="82"/>
      <c r="DX5" s="82"/>
      <c r="DY5" s="82"/>
      <c r="DZ5" s="82"/>
      <c r="EA5" s="82"/>
      <c r="EB5" s="82"/>
      <c r="EC5" s="82"/>
      <c r="ED5" s="82"/>
      <c r="EE5" s="82"/>
      <c r="EF5" s="82"/>
      <c r="EG5" s="82"/>
      <c r="EH5" s="82"/>
      <c r="EI5" s="82"/>
      <c r="EJ5" s="82"/>
      <c r="EK5" s="82"/>
      <c r="EL5" s="82"/>
      <c r="EM5" s="82"/>
      <c r="EN5" s="82"/>
      <c r="EO5" s="82"/>
      <c r="EP5" s="82"/>
      <c r="EQ5" s="82"/>
      <c r="ER5" s="82"/>
      <c r="ES5" s="82"/>
      <c r="ET5" s="82"/>
      <c r="EU5" s="82"/>
      <c r="EV5" s="82"/>
      <c r="EW5" s="82"/>
      <c r="EX5" s="82"/>
      <c r="EY5" s="82"/>
      <c r="EZ5" s="82"/>
      <c r="FA5" s="82"/>
      <c r="FB5" s="82"/>
      <c r="FC5" s="82"/>
      <c r="FD5" s="82"/>
      <c r="FE5" s="82"/>
      <c r="FF5" s="82"/>
      <c r="FG5" s="82"/>
      <c r="FH5" s="82"/>
      <c r="FI5" s="82"/>
      <c r="FJ5" s="82"/>
      <c r="FK5" s="82"/>
      <c r="FL5" s="82"/>
      <c r="FM5" s="82"/>
      <c r="FN5" s="82"/>
      <c r="FO5" s="82"/>
      <c r="FP5" s="82"/>
      <c r="FQ5" s="82"/>
      <c r="FR5" s="82"/>
      <c r="FS5" s="82"/>
      <c r="FT5" s="82"/>
      <c r="FU5" s="82"/>
      <c r="FV5" s="82"/>
      <c r="FW5" s="82"/>
      <c r="FX5" s="82"/>
      <c r="FY5" s="82"/>
      <c r="FZ5" s="82"/>
      <c r="GA5" s="82"/>
      <c r="GB5" s="82"/>
      <c r="GC5" s="82"/>
      <c r="GD5" s="82"/>
      <c r="GE5" s="82"/>
      <c r="GF5" s="82"/>
      <c r="GG5" s="82"/>
      <c r="GH5" s="82"/>
      <c r="GI5" s="82"/>
      <c r="GJ5" s="82"/>
      <c r="GK5" s="82"/>
      <c r="GL5" s="82"/>
      <c r="GM5" s="82"/>
      <c r="GN5" s="82"/>
      <c r="GO5" s="82"/>
      <c r="GP5" s="82"/>
      <c r="GQ5" s="82"/>
      <c r="GR5" s="82"/>
      <c r="GS5" s="82"/>
      <c r="GT5" s="82"/>
      <c r="GU5" s="82"/>
      <c r="GV5" s="82"/>
      <c r="GW5" s="82"/>
      <c r="GX5" s="82"/>
      <c r="GY5" s="82"/>
      <c r="GZ5" s="82"/>
      <c r="HA5" s="82"/>
      <c r="HB5" s="82"/>
      <c r="HC5" s="82"/>
      <c r="HD5" s="82"/>
      <c r="HE5" s="82"/>
      <c r="HF5" s="82"/>
      <c r="HG5" s="82"/>
      <c r="HH5" s="82"/>
      <c r="HI5" s="82"/>
      <c r="HJ5" s="82"/>
      <c r="HK5" s="82"/>
      <c r="HL5" s="82"/>
      <c r="HM5" s="82"/>
      <c r="HN5" s="82"/>
      <c r="HO5" s="82"/>
      <c r="HP5" s="82"/>
      <c r="HQ5" s="82"/>
      <c r="HR5" s="82"/>
      <c r="HS5" s="82"/>
      <c r="HT5" s="82"/>
      <c r="HU5" s="82"/>
      <c r="HV5" s="82"/>
      <c r="HW5" s="82"/>
      <c r="HX5" s="82"/>
      <c r="HY5" s="82"/>
      <c r="HZ5" s="82"/>
      <c r="IA5" s="82"/>
      <c r="IB5" s="82"/>
      <c r="IC5" s="82"/>
      <c r="ID5" s="82"/>
      <c r="IE5" s="82"/>
      <c r="IF5"/>
      <c r="IG5"/>
      <c r="IH5"/>
    </row>
    <row r="6" spans="1:248" ht="41.4" customHeight="1">
      <c r="A6" s="161" t="s">
        <v>11</v>
      </c>
      <c r="B6" s="162" t="s">
        <v>12</v>
      </c>
      <c r="C6" s="162" t="s">
        <v>13</v>
      </c>
      <c r="D6" s="163" t="s">
        <v>107</v>
      </c>
      <c r="E6" s="163" t="s">
        <v>41</v>
      </c>
      <c r="F6" s="164" t="s">
        <v>42</v>
      </c>
      <c r="G6" s="164"/>
      <c r="H6" s="164"/>
      <c r="I6" s="164"/>
      <c r="J6" s="164"/>
      <c r="K6" s="164"/>
      <c r="L6" s="164" t="s">
        <v>43</v>
      </c>
      <c r="M6" s="164"/>
      <c r="N6" s="164"/>
      <c r="O6" s="164"/>
      <c r="P6" s="164"/>
      <c r="Q6" s="164" t="s">
        <v>44</v>
      </c>
      <c r="R6" s="164"/>
      <c r="S6" s="164"/>
      <c r="T6" s="164"/>
      <c r="U6" s="165" t="s">
        <v>45</v>
      </c>
      <c r="V6" s="82"/>
      <c r="W6" s="83" t="s">
        <v>46</v>
      </c>
      <c r="X6" s="84">
        <f>Meldung_Teilnehmer!V59</f>
        <v>0</v>
      </c>
      <c r="Y6" s="82"/>
      <c r="Z6" s="82"/>
      <c r="AA6" s="82"/>
      <c r="AB6" s="82"/>
      <c r="AC6" s="82"/>
      <c r="AD6" s="82"/>
      <c r="AE6" s="82"/>
      <c r="AF6" s="82"/>
      <c r="AG6" s="82"/>
      <c r="AH6" s="82"/>
      <c r="AI6" s="82"/>
      <c r="AJ6" s="82"/>
      <c r="AK6" s="82"/>
      <c r="AL6" s="82"/>
      <c r="AM6" s="82"/>
      <c r="AN6" s="82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82"/>
      <c r="BH6" s="82"/>
      <c r="BI6" s="82"/>
      <c r="BJ6" s="82"/>
      <c r="BK6" s="82"/>
      <c r="BL6" s="82"/>
      <c r="BM6" s="82"/>
      <c r="BN6" s="82"/>
      <c r="BO6" s="82"/>
      <c r="BP6" s="82"/>
      <c r="BQ6" s="82"/>
      <c r="BR6" s="82"/>
      <c r="BS6" s="82"/>
      <c r="BT6" s="82"/>
      <c r="BU6" s="82"/>
      <c r="BV6" s="82"/>
      <c r="BW6" s="82"/>
      <c r="BX6" s="82"/>
      <c r="BY6" s="82"/>
      <c r="BZ6" s="82"/>
      <c r="CA6" s="82"/>
      <c r="CB6" s="82"/>
      <c r="CC6" s="82"/>
      <c r="CD6" s="82"/>
      <c r="CE6" s="82"/>
      <c r="CF6" s="82"/>
      <c r="CG6" s="82"/>
      <c r="CH6" s="82"/>
      <c r="CI6" s="82"/>
      <c r="CJ6" s="82"/>
      <c r="CK6" s="82"/>
      <c r="CL6" s="82"/>
      <c r="CM6" s="82"/>
      <c r="CN6" s="82"/>
      <c r="CO6" s="82"/>
      <c r="CP6" s="82"/>
      <c r="CQ6" s="82"/>
      <c r="CR6" s="82"/>
      <c r="CS6" s="82"/>
      <c r="CT6" s="82"/>
      <c r="CU6" s="82"/>
      <c r="CV6" s="82"/>
      <c r="CW6" s="82"/>
      <c r="CX6" s="82"/>
      <c r="CY6" s="82"/>
      <c r="CZ6" s="82"/>
      <c r="DA6" s="82"/>
      <c r="DB6" s="82"/>
      <c r="DC6" s="82"/>
      <c r="DD6" s="82"/>
      <c r="DE6" s="82"/>
      <c r="DF6" s="82"/>
      <c r="DG6" s="82"/>
      <c r="DH6" s="82"/>
      <c r="DI6" s="82"/>
      <c r="DJ6" s="82"/>
      <c r="DK6" s="82"/>
      <c r="DL6" s="82"/>
      <c r="DM6" s="82"/>
      <c r="DN6" s="82"/>
      <c r="DO6" s="82"/>
      <c r="DP6" s="82"/>
      <c r="DQ6" s="82"/>
      <c r="DR6" s="82"/>
      <c r="DS6" s="82"/>
      <c r="DT6" s="82"/>
      <c r="DU6" s="82"/>
      <c r="DV6" s="82"/>
      <c r="DW6" s="82"/>
      <c r="DX6" s="82"/>
      <c r="DY6" s="82"/>
      <c r="DZ6" s="82"/>
      <c r="EA6" s="82"/>
      <c r="EB6" s="82"/>
      <c r="EC6" s="82"/>
      <c r="ED6" s="82"/>
      <c r="EE6" s="82"/>
      <c r="EF6" s="82"/>
      <c r="EG6" s="82"/>
      <c r="EH6" s="82"/>
      <c r="EI6" s="82"/>
      <c r="EJ6" s="82"/>
      <c r="EK6" s="82"/>
      <c r="EL6" s="82"/>
      <c r="EM6" s="82"/>
      <c r="EN6" s="82"/>
      <c r="EO6" s="82"/>
      <c r="EP6" s="82"/>
      <c r="EQ6" s="82"/>
      <c r="ER6" s="82"/>
      <c r="ES6" s="82"/>
      <c r="ET6" s="82"/>
      <c r="EU6" s="82"/>
      <c r="EV6" s="82"/>
      <c r="EW6" s="82"/>
      <c r="EX6" s="82"/>
      <c r="EY6" s="82"/>
      <c r="EZ6" s="82"/>
      <c r="FA6" s="82"/>
      <c r="FB6" s="82"/>
      <c r="FC6" s="82"/>
      <c r="FD6" s="82"/>
      <c r="FE6" s="82"/>
      <c r="FF6" s="82"/>
      <c r="FG6" s="82"/>
      <c r="FH6" s="82"/>
      <c r="FI6" s="82"/>
      <c r="FJ6" s="82"/>
      <c r="FK6" s="82"/>
      <c r="FL6" s="82"/>
      <c r="FM6" s="82"/>
      <c r="FN6" s="82"/>
      <c r="FO6" s="82"/>
      <c r="FP6" s="82"/>
      <c r="FQ6" s="82"/>
      <c r="FR6" s="82"/>
      <c r="FS6" s="82"/>
      <c r="FT6" s="82"/>
      <c r="FU6" s="82"/>
      <c r="FV6" s="82"/>
      <c r="FW6" s="82"/>
      <c r="FX6" s="82"/>
      <c r="FY6" s="82"/>
      <c r="FZ6" s="82"/>
      <c r="GA6" s="82"/>
      <c r="GB6" s="82"/>
      <c r="GC6" s="82"/>
      <c r="GD6" s="82"/>
      <c r="GE6" s="82"/>
      <c r="GF6" s="82"/>
      <c r="GG6" s="82"/>
      <c r="GH6" s="82"/>
      <c r="GI6" s="82"/>
      <c r="GJ6" s="82"/>
      <c r="GK6" s="82"/>
      <c r="GL6" s="82"/>
      <c r="GM6" s="82"/>
      <c r="GN6" s="82"/>
      <c r="GO6" s="82"/>
      <c r="GP6" s="82"/>
      <c r="GQ6" s="82"/>
      <c r="GR6" s="82"/>
      <c r="GS6" s="82"/>
      <c r="GT6" s="82"/>
      <c r="GU6" s="82"/>
      <c r="GV6" s="82"/>
      <c r="GW6" s="82"/>
      <c r="GX6" s="82"/>
      <c r="GY6" s="82"/>
      <c r="GZ6" s="82"/>
      <c r="HA6" s="82"/>
      <c r="HB6" s="82"/>
      <c r="HC6" s="82"/>
      <c r="HD6" s="82"/>
      <c r="HE6" s="82"/>
      <c r="HF6" s="82"/>
      <c r="HG6" s="82"/>
      <c r="HH6" s="82"/>
      <c r="HI6" s="82"/>
      <c r="HJ6" s="82"/>
      <c r="HK6" s="82"/>
      <c r="HL6" s="82"/>
      <c r="HM6" s="82"/>
      <c r="HN6" s="82"/>
      <c r="HO6" s="82"/>
      <c r="HP6" s="82"/>
      <c r="HQ6" s="82"/>
      <c r="HR6" s="82"/>
      <c r="HS6" s="82"/>
      <c r="HT6" s="82"/>
      <c r="HU6" s="82"/>
      <c r="HV6" s="82"/>
      <c r="HW6" s="82"/>
      <c r="HX6" s="82"/>
      <c r="HY6" s="82"/>
      <c r="HZ6" s="82"/>
      <c r="IA6" s="82"/>
      <c r="IB6" s="82"/>
      <c r="IC6" s="82"/>
      <c r="ID6" s="82"/>
      <c r="IE6" s="82"/>
      <c r="IF6"/>
      <c r="IG6"/>
      <c r="IH6"/>
    </row>
    <row r="7" spans="1:248" ht="30" customHeight="1">
      <c r="A7" s="161"/>
      <c r="B7" s="162"/>
      <c r="C7" s="162"/>
      <c r="D7" s="163"/>
      <c r="E7" s="163"/>
      <c r="F7" s="85" t="s">
        <v>47</v>
      </c>
      <c r="G7" s="85" t="s">
        <v>48</v>
      </c>
      <c r="H7" s="85" t="s">
        <v>49</v>
      </c>
      <c r="I7" s="85" t="s">
        <v>50</v>
      </c>
      <c r="J7" s="85" t="s">
        <v>51</v>
      </c>
      <c r="K7" s="85" t="s">
        <v>52</v>
      </c>
      <c r="L7" s="85" t="s">
        <v>53</v>
      </c>
      <c r="M7" s="85" t="s">
        <v>54</v>
      </c>
      <c r="N7" s="85" t="s">
        <v>55</v>
      </c>
      <c r="O7" s="85" t="s">
        <v>56</v>
      </c>
      <c r="P7" s="85" t="s">
        <v>57</v>
      </c>
      <c r="Q7" s="85" t="s">
        <v>58</v>
      </c>
      <c r="R7" s="85" t="s">
        <v>59</v>
      </c>
      <c r="S7" s="85" t="s">
        <v>60</v>
      </c>
      <c r="T7" s="85" t="s">
        <v>61</v>
      </c>
      <c r="U7" s="165"/>
      <c r="V7" s="82"/>
      <c r="W7" s="83" t="s">
        <v>62</v>
      </c>
      <c r="X7" s="84">
        <f>ROUNDUP(X6/2,0)*4</f>
        <v>0</v>
      </c>
      <c r="Y7" s="82"/>
      <c r="Z7" s="82"/>
      <c r="AA7" s="141">
        <f>(X7-X40)</f>
        <v>0</v>
      </c>
      <c r="AB7" s="82"/>
      <c r="AC7" s="82"/>
      <c r="AD7" s="82"/>
      <c r="AE7" s="82"/>
      <c r="AF7" s="82"/>
      <c r="AG7" s="82"/>
      <c r="AH7" s="82"/>
      <c r="AI7" s="82"/>
      <c r="AJ7" s="82"/>
      <c r="AK7" s="82"/>
      <c r="AL7" s="82"/>
      <c r="AM7" s="82"/>
      <c r="AN7" s="82"/>
      <c r="AO7" s="82"/>
      <c r="AP7" s="82"/>
      <c r="AQ7" s="82"/>
      <c r="AR7" s="82"/>
      <c r="AS7" s="82"/>
      <c r="AT7" s="82"/>
      <c r="AU7" s="82"/>
      <c r="AV7" s="82"/>
      <c r="AW7" s="82"/>
      <c r="AX7" s="82"/>
      <c r="AY7" s="82"/>
      <c r="AZ7" s="82"/>
      <c r="BA7" s="82"/>
      <c r="BB7" s="82"/>
      <c r="BC7" s="82"/>
      <c r="BD7" s="82"/>
      <c r="BE7" s="82"/>
      <c r="BF7" s="82"/>
      <c r="BG7" s="82"/>
      <c r="BH7" s="82"/>
      <c r="BI7" s="82"/>
      <c r="BJ7" s="82"/>
      <c r="BK7" s="82"/>
      <c r="BL7" s="82"/>
      <c r="BM7" s="82"/>
      <c r="BN7" s="82"/>
      <c r="BO7" s="82"/>
      <c r="BP7" s="82"/>
      <c r="BQ7" s="82"/>
      <c r="BR7" s="82"/>
      <c r="BS7" s="82"/>
      <c r="BT7" s="82"/>
      <c r="BU7" s="82"/>
      <c r="BV7" s="82"/>
      <c r="BW7" s="82"/>
      <c r="BX7" s="82"/>
      <c r="BY7" s="82"/>
      <c r="BZ7" s="82"/>
      <c r="CA7" s="82"/>
      <c r="CB7" s="82"/>
      <c r="CC7" s="82"/>
      <c r="CD7" s="82"/>
      <c r="CE7" s="82"/>
      <c r="CF7" s="82"/>
      <c r="CG7" s="82"/>
      <c r="CH7" s="82"/>
      <c r="CI7" s="82"/>
      <c r="CJ7" s="82"/>
      <c r="CK7" s="82"/>
      <c r="CL7" s="82"/>
      <c r="CM7" s="82"/>
      <c r="CN7" s="82"/>
      <c r="CO7" s="82"/>
      <c r="CP7" s="82"/>
      <c r="CQ7" s="82"/>
      <c r="CR7" s="82"/>
      <c r="CS7" s="82"/>
      <c r="CT7" s="82"/>
      <c r="CU7" s="82"/>
      <c r="CV7" s="82"/>
      <c r="CW7" s="82"/>
      <c r="CX7" s="82"/>
      <c r="CY7" s="82"/>
      <c r="CZ7" s="82"/>
      <c r="DA7" s="82"/>
      <c r="DB7" s="82"/>
      <c r="DC7" s="82"/>
      <c r="DD7" s="82"/>
      <c r="DE7" s="82"/>
      <c r="DF7" s="82"/>
      <c r="DG7" s="82"/>
      <c r="DH7" s="82"/>
      <c r="DI7" s="82"/>
      <c r="DJ7" s="82"/>
      <c r="DK7" s="82"/>
      <c r="DL7" s="82"/>
      <c r="DM7" s="82"/>
      <c r="DN7" s="82"/>
      <c r="DO7" s="82"/>
      <c r="DP7" s="82"/>
      <c r="DQ7" s="82"/>
      <c r="DR7" s="82"/>
      <c r="DS7" s="82"/>
      <c r="DT7" s="82"/>
      <c r="DU7" s="82"/>
      <c r="DV7" s="82"/>
      <c r="DW7" s="82"/>
      <c r="DX7" s="82"/>
      <c r="DY7" s="82"/>
      <c r="DZ7" s="82"/>
      <c r="EA7" s="82"/>
      <c r="EB7" s="82"/>
      <c r="EC7" s="82"/>
      <c r="ED7" s="82"/>
      <c r="EE7" s="82"/>
      <c r="EF7" s="82"/>
      <c r="EG7" s="82"/>
      <c r="EH7" s="82"/>
      <c r="EI7" s="82"/>
      <c r="EJ7" s="82"/>
      <c r="EK7" s="82"/>
      <c r="EL7" s="82"/>
      <c r="EM7" s="82"/>
      <c r="EN7" s="82"/>
      <c r="EO7" s="82"/>
      <c r="EP7" s="82"/>
      <c r="EQ7" s="82"/>
      <c r="ER7" s="82"/>
      <c r="ES7" s="82"/>
      <c r="ET7" s="82"/>
      <c r="EU7" s="82"/>
      <c r="EV7" s="82"/>
      <c r="EW7" s="82"/>
      <c r="EX7" s="82"/>
      <c r="EY7" s="82"/>
      <c r="EZ7" s="82"/>
      <c r="FA7" s="82"/>
      <c r="FB7" s="82"/>
      <c r="FC7" s="82"/>
      <c r="FD7" s="82"/>
      <c r="FE7" s="82"/>
      <c r="FF7" s="82"/>
      <c r="FG7" s="82"/>
      <c r="FH7" s="82"/>
      <c r="FI7" s="82"/>
      <c r="FJ7" s="82"/>
      <c r="FK7" s="82"/>
      <c r="FL7" s="82"/>
      <c r="FM7" s="82"/>
      <c r="FN7" s="82"/>
      <c r="FO7" s="82"/>
      <c r="FP7" s="82"/>
      <c r="FQ7" s="82"/>
      <c r="FR7" s="82"/>
      <c r="FS7" s="82"/>
      <c r="FT7" s="82"/>
      <c r="FU7" s="82"/>
      <c r="FV7" s="82"/>
      <c r="FW7" s="82"/>
      <c r="FX7" s="82"/>
      <c r="FY7" s="82"/>
      <c r="FZ7" s="82"/>
      <c r="GA7" s="82"/>
      <c r="GB7" s="82"/>
      <c r="GC7" s="82"/>
      <c r="GD7" s="82"/>
      <c r="GE7" s="82"/>
      <c r="GF7" s="82"/>
      <c r="GG7" s="82"/>
      <c r="GH7" s="82"/>
      <c r="GI7" s="82"/>
      <c r="GJ7" s="82"/>
      <c r="GK7" s="82"/>
      <c r="GL7" s="82"/>
      <c r="GM7" s="82"/>
      <c r="GN7" s="82"/>
      <c r="GO7" s="82"/>
      <c r="GP7" s="82"/>
      <c r="GQ7" s="82"/>
      <c r="GR7" s="82"/>
      <c r="GS7" s="82"/>
      <c r="GT7" s="82"/>
      <c r="GU7" s="82"/>
      <c r="GV7" s="82"/>
      <c r="GW7" s="82"/>
      <c r="GX7" s="82"/>
      <c r="GY7" s="82"/>
      <c r="GZ7" s="82"/>
      <c r="HA7" s="82"/>
      <c r="HB7" s="82"/>
      <c r="HC7" s="82"/>
      <c r="HD7" s="82"/>
      <c r="HE7" s="82"/>
      <c r="HF7" s="82"/>
      <c r="HG7" s="82"/>
      <c r="HH7" s="82"/>
      <c r="HI7" s="82"/>
      <c r="HJ7" s="82"/>
      <c r="HK7" s="82"/>
      <c r="HL7" s="82"/>
      <c r="HM7" s="82"/>
      <c r="HN7" s="82"/>
      <c r="HO7" s="82"/>
      <c r="HP7" s="82"/>
      <c r="HQ7" s="82"/>
      <c r="HR7" s="82"/>
      <c r="HS7" s="82"/>
      <c r="HT7" s="82"/>
      <c r="HU7" s="82"/>
      <c r="HV7" s="82"/>
      <c r="HW7" s="82"/>
      <c r="HX7" s="82"/>
      <c r="HY7" s="82"/>
      <c r="HZ7" s="82"/>
      <c r="IA7" s="82"/>
      <c r="IB7" s="82"/>
      <c r="IC7" s="82"/>
      <c r="ID7" s="82"/>
      <c r="IE7" s="82"/>
      <c r="IF7"/>
      <c r="IG7"/>
      <c r="IH7"/>
    </row>
    <row r="8" spans="1:248" ht="42.75" customHeight="1">
      <c r="A8" s="161"/>
      <c r="B8" s="162"/>
      <c r="C8" s="162"/>
      <c r="D8" s="163"/>
      <c r="E8" s="163"/>
      <c r="F8" s="86" t="s">
        <v>63</v>
      </c>
      <c r="G8" s="86" t="s">
        <v>63</v>
      </c>
      <c r="H8" s="86" t="s">
        <v>63</v>
      </c>
      <c r="I8" s="86" t="s">
        <v>63</v>
      </c>
      <c r="J8" s="86" t="s">
        <v>63</v>
      </c>
      <c r="K8" s="86" t="s">
        <v>63</v>
      </c>
      <c r="L8" s="86" t="s">
        <v>63</v>
      </c>
      <c r="M8" s="86" t="s">
        <v>63</v>
      </c>
      <c r="N8" s="86" t="s">
        <v>63</v>
      </c>
      <c r="O8" s="86" t="s">
        <v>63</v>
      </c>
      <c r="P8" s="86" t="s">
        <v>63</v>
      </c>
      <c r="Q8" s="86" t="s">
        <v>63</v>
      </c>
      <c r="R8" s="86" t="s">
        <v>63</v>
      </c>
      <c r="S8" s="86" t="s">
        <v>63</v>
      </c>
      <c r="T8" s="86" t="s">
        <v>63</v>
      </c>
      <c r="U8" s="165"/>
      <c r="V8" s="84"/>
      <c r="W8" s="87" t="s">
        <v>64</v>
      </c>
      <c r="X8" s="84">
        <f>ROUNDUP(X6/4,0)</f>
        <v>0</v>
      </c>
      <c r="Y8" s="84"/>
      <c r="Z8" s="84"/>
      <c r="AA8" s="84">
        <f>(AA7*7)</f>
        <v>0</v>
      </c>
      <c r="AB8" s="84"/>
      <c r="AC8" s="84"/>
      <c r="AD8" s="84"/>
      <c r="AE8" s="84"/>
      <c r="AF8" s="84"/>
      <c r="AG8" s="84"/>
      <c r="AH8" s="84"/>
      <c r="AI8" s="84"/>
      <c r="AJ8" s="84"/>
      <c r="AK8" s="84"/>
      <c r="AL8" s="84"/>
      <c r="AM8" s="84"/>
      <c r="AN8" s="84"/>
      <c r="AO8" s="84"/>
      <c r="AP8" s="84"/>
      <c r="AQ8" s="84"/>
      <c r="AR8" s="84"/>
      <c r="AS8" s="84"/>
      <c r="AT8" s="84"/>
      <c r="AU8" s="84"/>
      <c r="AV8" s="84"/>
      <c r="AW8" s="84"/>
      <c r="AX8" s="84"/>
      <c r="AY8" s="84"/>
      <c r="AZ8" s="84"/>
      <c r="BA8" s="84"/>
      <c r="BB8" s="84"/>
      <c r="BC8" s="84"/>
      <c r="BD8" s="84"/>
      <c r="BE8" s="84"/>
      <c r="BF8" s="84"/>
      <c r="BG8" s="84"/>
      <c r="BH8" s="84"/>
      <c r="BI8" s="84"/>
      <c r="BJ8" s="84"/>
      <c r="BK8" s="84"/>
      <c r="BL8" s="84"/>
      <c r="BM8" s="84"/>
      <c r="BN8" s="84"/>
      <c r="BO8" s="84"/>
      <c r="BP8" s="84"/>
      <c r="BQ8" s="84"/>
      <c r="BR8" s="84"/>
      <c r="BS8" s="84"/>
      <c r="BT8" s="84"/>
      <c r="BU8" s="84"/>
      <c r="BV8" s="84"/>
      <c r="BW8" s="84"/>
      <c r="BX8" s="84"/>
      <c r="BY8" s="84"/>
      <c r="BZ8" s="84"/>
      <c r="CA8" s="84"/>
      <c r="CB8" s="84"/>
      <c r="CC8" s="84"/>
      <c r="CD8" s="84"/>
      <c r="CE8" s="84"/>
      <c r="CF8" s="84"/>
      <c r="CG8" s="84"/>
      <c r="CH8" s="84"/>
      <c r="CI8" s="84"/>
      <c r="CJ8" s="84"/>
      <c r="CK8" s="84"/>
      <c r="CL8" s="84"/>
      <c r="CM8" s="84"/>
      <c r="CN8" s="84"/>
      <c r="CO8" s="84"/>
      <c r="CP8" s="84"/>
      <c r="CQ8" s="84"/>
      <c r="CR8" s="84"/>
      <c r="CS8" s="84"/>
      <c r="CT8" s="84"/>
      <c r="CU8" s="84"/>
      <c r="CV8" s="84"/>
      <c r="CW8" s="84"/>
      <c r="CX8" s="84"/>
      <c r="CY8" s="84"/>
      <c r="CZ8" s="84"/>
      <c r="DA8" s="84"/>
      <c r="DB8" s="84"/>
      <c r="DC8" s="84"/>
      <c r="DD8" s="84"/>
      <c r="DE8" s="84"/>
      <c r="DF8" s="84"/>
      <c r="DG8" s="84"/>
      <c r="DH8" s="84"/>
      <c r="DI8" s="84"/>
      <c r="DJ8" s="84"/>
      <c r="DK8" s="84"/>
      <c r="DL8" s="84"/>
      <c r="DM8" s="84"/>
      <c r="DN8" s="84"/>
      <c r="DO8" s="84"/>
      <c r="DP8" s="84"/>
      <c r="DQ8" s="84"/>
      <c r="DR8" s="84"/>
      <c r="DS8" s="84"/>
      <c r="DT8" s="84"/>
      <c r="DU8" s="84"/>
      <c r="DV8" s="84"/>
      <c r="DW8" s="84"/>
      <c r="DX8" s="84"/>
      <c r="DY8" s="84"/>
      <c r="DZ8" s="84"/>
      <c r="EA8" s="84"/>
      <c r="EB8" s="84"/>
      <c r="EC8" s="84"/>
      <c r="ED8" s="84"/>
      <c r="EE8" s="84"/>
      <c r="EF8" s="84"/>
      <c r="EG8" s="84"/>
      <c r="EH8" s="84"/>
      <c r="EI8" s="84"/>
      <c r="EJ8" s="84"/>
      <c r="EK8" s="84"/>
      <c r="EL8" s="84"/>
      <c r="EM8" s="84"/>
      <c r="EN8" s="84"/>
      <c r="EO8" s="84"/>
      <c r="EP8" s="84"/>
      <c r="EQ8" s="84"/>
      <c r="ER8" s="84"/>
      <c r="ES8" s="84"/>
      <c r="ET8" s="84"/>
      <c r="EU8" s="84"/>
      <c r="EV8" s="84"/>
      <c r="EW8" s="84"/>
      <c r="EX8" s="84"/>
      <c r="EY8" s="84"/>
      <c r="EZ8" s="84"/>
      <c r="FA8" s="84"/>
      <c r="FB8" s="84"/>
      <c r="FC8" s="84"/>
      <c r="FD8" s="84"/>
      <c r="FE8" s="84"/>
      <c r="FF8" s="84"/>
      <c r="FG8" s="84"/>
      <c r="FH8" s="84"/>
      <c r="FI8" s="84"/>
      <c r="FJ8" s="84"/>
      <c r="FK8" s="84"/>
      <c r="FL8" s="84"/>
      <c r="FM8" s="84"/>
      <c r="FN8" s="84"/>
      <c r="FO8" s="84"/>
      <c r="FP8" s="84"/>
      <c r="FQ8" s="84"/>
      <c r="FR8" s="84"/>
      <c r="FS8" s="84"/>
      <c r="FT8" s="84"/>
      <c r="FU8" s="84"/>
      <c r="FV8" s="84"/>
      <c r="FW8" s="84"/>
      <c r="FX8" s="84"/>
      <c r="FY8" s="84"/>
      <c r="FZ8" s="84"/>
      <c r="GA8" s="84"/>
      <c r="GB8" s="84"/>
      <c r="GC8" s="84"/>
      <c r="GD8" s="84"/>
      <c r="GE8" s="84"/>
      <c r="GF8" s="84"/>
      <c r="GG8" s="84"/>
      <c r="GH8" s="84"/>
      <c r="GI8" s="84"/>
      <c r="GJ8" s="84"/>
      <c r="GK8" s="84"/>
      <c r="GL8" s="84"/>
      <c r="GM8" s="84"/>
      <c r="GN8" s="84"/>
      <c r="GO8" s="84"/>
      <c r="GP8" s="84"/>
      <c r="GQ8" s="84"/>
      <c r="GR8" s="84"/>
      <c r="GS8" s="84"/>
      <c r="GT8" s="84"/>
      <c r="GU8" s="84"/>
      <c r="GV8" s="84"/>
      <c r="GW8" s="84"/>
      <c r="GX8" s="84"/>
      <c r="GY8" s="84"/>
      <c r="GZ8" s="84"/>
      <c r="HA8" s="84"/>
      <c r="HB8" s="84"/>
      <c r="HC8" s="84"/>
      <c r="HD8" s="84"/>
      <c r="HE8" s="84"/>
      <c r="HF8" s="84"/>
      <c r="HG8" s="84"/>
      <c r="HH8" s="84"/>
      <c r="HI8" s="84"/>
      <c r="HJ8" s="84"/>
      <c r="HK8" s="84"/>
      <c r="HL8" s="84"/>
      <c r="HM8" s="84"/>
      <c r="HN8" s="84"/>
      <c r="HO8" s="84"/>
      <c r="HP8" s="84"/>
      <c r="HQ8" s="84"/>
      <c r="HR8" s="84"/>
      <c r="HS8" s="84"/>
      <c r="HT8" s="84"/>
      <c r="HU8" s="84"/>
      <c r="HV8" s="84"/>
      <c r="HW8" s="84"/>
      <c r="HX8" s="84"/>
      <c r="HY8" s="84"/>
      <c r="HZ8" s="84"/>
      <c r="IA8" s="84"/>
      <c r="IB8" s="84"/>
      <c r="IC8" s="84"/>
      <c r="ID8" s="84"/>
      <c r="IE8" s="84"/>
      <c r="IF8"/>
      <c r="IG8"/>
      <c r="IH8"/>
    </row>
    <row r="9" spans="1:248" ht="18" customHeight="1">
      <c r="A9" s="88">
        <v>0</v>
      </c>
      <c r="B9" s="89" t="s">
        <v>31</v>
      </c>
      <c r="C9" s="90" t="s">
        <v>32</v>
      </c>
      <c r="D9" s="146">
        <v>36697</v>
      </c>
      <c r="E9" s="91">
        <f>IF(ISBLANK(D9)=FALSE(),DATEDIF(D9,Intern_Wettkampfdaten!B3,"Y"),"")</f>
        <v>21</v>
      </c>
      <c r="F9" s="92"/>
      <c r="G9" s="92" t="s">
        <v>65</v>
      </c>
      <c r="H9" s="92" t="s">
        <v>65</v>
      </c>
      <c r="I9" s="92"/>
      <c r="J9" s="92" t="s">
        <v>65</v>
      </c>
      <c r="K9" s="92" t="s">
        <v>65</v>
      </c>
      <c r="L9" s="92"/>
      <c r="M9" s="92" t="s">
        <v>65</v>
      </c>
      <c r="N9" s="92" t="s">
        <v>65</v>
      </c>
      <c r="O9" s="92"/>
      <c r="P9" s="92" t="s">
        <v>65</v>
      </c>
      <c r="Q9" s="92"/>
      <c r="R9" s="92" t="s">
        <v>65</v>
      </c>
      <c r="S9" s="92" t="s">
        <v>65</v>
      </c>
      <c r="T9" s="92" t="s">
        <v>65</v>
      </c>
      <c r="U9" s="93"/>
      <c r="V9" s="94"/>
      <c r="W9" s="94"/>
      <c r="X9" s="94"/>
      <c r="Y9" s="54"/>
      <c r="Z9" s="54"/>
      <c r="AA9" s="54"/>
      <c r="AB9" s="54"/>
      <c r="AC9" s="54"/>
      <c r="AD9" s="54"/>
      <c r="AE9" s="54"/>
      <c r="AF9" s="54"/>
      <c r="AG9" s="54"/>
      <c r="AH9" s="54"/>
      <c r="AI9" s="54"/>
      <c r="AJ9" s="54"/>
      <c r="AK9" s="54"/>
      <c r="AL9" s="54"/>
      <c r="AM9" s="54"/>
      <c r="AN9" s="54"/>
      <c r="AO9" s="54"/>
      <c r="AP9" s="54"/>
      <c r="AQ9" s="54"/>
      <c r="AR9" s="54"/>
      <c r="AS9" s="54"/>
      <c r="AT9" s="54"/>
      <c r="AU9" s="54"/>
      <c r="AV9" s="54"/>
      <c r="AW9" s="54"/>
      <c r="AX9" s="54"/>
      <c r="AY9" s="54"/>
      <c r="AZ9" s="54"/>
      <c r="BA9" s="54"/>
      <c r="BB9" s="54"/>
      <c r="BC9" s="54"/>
      <c r="BD9" s="54"/>
      <c r="BE9" s="54"/>
      <c r="BF9" s="54"/>
      <c r="BG9" s="54"/>
      <c r="BH9" s="54"/>
      <c r="BI9" s="54"/>
      <c r="BJ9" s="54"/>
      <c r="BK9" s="54"/>
      <c r="BL9" s="54"/>
      <c r="BM9" s="54"/>
      <c r="BN9" s="54"/>
      <c r="BO9" s="54"/>
      <c r="BP9" s="54"/>
      <c r="BQ9" s="54"/>
      <c r="BR9" s="54"/>
      <c r="BS9" s="54"/>
      <c r="BT9" s="54"/>
      <c r="BU9" s="54"/>
      <c r="BV9" s="54"/>
      <c r="BW9" s="54"/>
      <c r="BX9" s="54"/>
      <c r="BY9" s="54"/>
      <c r="BZ9" s="54"/>
      <c r="CA9" s="54"/>
      <c r="CB9" s="54"/>
      <c r="CC9" s="54"/>
      <c r="CD9" s="54"/>
      <c r="CE9" s="54"/>
      <c r="CF9" s="54"/>
      <c r="CG9" s="54"/>
      <c r="CH9" s="54"/>
      <c r="CI9" s="54"/>
      <c r="CJ9" s="54"/>
      <c r="CK9" s="54"/>
      <c r="CL9" s="54"/>
      <c r="CM9" s="54"/>
      <c r="CN9" s="54"/>
      <c r="CO9" s="54"/>
      <c r="CP9" s="54"/>
      <c r="CQ9" s="54"/>
      <c r="CR9" s="54"/>
      <c r="CS9" s="54"/>
      <c r="CT9" s="54"/>
      <c r="CU9" s="54"/>
      <c r="CV9" s="54"/>
      <c r="CW9" s="54"/>
      <c r="CX9" s="54"/>
      <c r="CY9" s="54"/>
      <c r="CZ9" s="54"/>
      <c r="DA9" s="54"/>
      <c r="DB9" s="54"/>
      <c r="DC9" s="54"/>
      <c r="DD9" s="54"/>
      <c r="DE9" s="54"/>
      <c r="DF9" s="54"/>
      <c r="DG9" s="54"/>
      <c r="DH9" s="54"/>
      <c r="DI9" s="54"/>
      <c r="DJ9" s="54"/>
      <c r="DK9" s="54"/>
      <c r="DL9" s="54"/>
      <c r="DM9" s="54"/>
      <c r="DN9" s="54"/>
      <c r="DO9" s="54"/>
      <c r="DP9" s="54"/>
      <c r="DQ9" s="54"/>
      <c r="DR9" s="54"/>
      <c r="DS9" s="54"/>
      <c r="DT9" s="54"/>
      <c r="DU9" s="54"/>
      <c r="DV9" s="54"/>
      <c r="DW9" s="54"/>
      <c r="DX9" s="54"/>
      <c r="DY9" s="54"/>
      <c r="DZ9" s="54"/>
      <c r="EA9" s="54"/>
      <c r="EB9" s="54"/>
      <c r="EC9" s="54"/>
      <c r="ED9" s="54"/>
      <c r="EE9" s="54"/>
      <c r="EF9" s="54"/>
      <c r="EG9" s="54"/>
      <c r="EH9" s="54"/>
      <c r="EI9" s="54"/>
      <c r="EJ9" s="54"/>
      <c r="EK9" s="54"/>
      <c r="EL9" s="54"/>
      <c r="EM9" s="54"/>
      <c r="EN9" s="54"/>
      <c r="EO9" s="54"/>
      <c r="EP9" s="54"/>
      <c r="EQ9" s="54"/>
      <c r="ER9" s="54"/>
      <c r="ES9" s="54"/>
      <c r="ET9" s="54"/>
      <c r="EU9" s="54"/>
      <c r="EV9" s="54"/>
      <c r="EW9" s="54"/>
      <c r="EX9" s="54"/>
      <c r="EY9" s="54"/>
      <c r="EZ9" s="54"/>
      <c r="FA9" s="54"/>
      <c r="FB9" s="54"/>
      <c r="FC9" s="54"/>
      <c r="FD9" s="54"/>
      <c r="FE9" s="54"/>
      <c r="FF9" s="54"/>
      <c r="FG9" s="54"/>
      <c r="FH9" s="54"/>
      <c r="FI9" s="54"/>
      <c r="FJ9" s="54"/>
      <c r="FK9" s="54"/>
      <c r="FL9" s="54"/>
      <c r="FM9" s="54"/>
      <c r="FN9" s="54"/>
      <c r="FO9" s="54"/>
      <c r="FP9" s="54"/>
      <c r="FQ9" s="54"/>
      <c r="FR9" s="54"/>
      <c r="FS9" s="54"/>
      <c r="FT9" s="54"/>
      <c r="FU9" s="54"/>
      <c r="FV9" s="54"/>
      <c r="FW9" s="54"/>
      <c r="FX9" s="54"/>
      <c r="FY9" s="54"/>
      <c r="FZ9" s="54"/>
      <c r="GA9" s="54"/>
      <c r="GB9" s="54"/>
      <c r="GC9" s="54"/>
      <c r="GD9" s="54"/>
      <c r="GE9" s="54"/>
      <c r="GF9" s="54"/>
      <c r="GG9" s="54"/>
      <c r="GH9" s="54"/>
      <c r="GI9" s="54"/>
      <c r="GJ9" s="54"/>
      <c r="GK9" s="54"/>
      <c r="GL9" s="54"/>
      <c r="GM9" s="54"/>
      <c r="GN9" s="54"/>
      <c r="GO9" s="54"/>
      <c r="GP9" s="54"/>
      <c r="GQ9" s="54"/>
      <c r="GR9" s="54"/>
      <c r="GS9" s="54"/>
      <c r="GT9" s="54"/>
      <c r="GU9" s="54"/>
      <c r="GV9" s="54"/>
      <c r="GW9" s="54"/>
      <c r="GX9" s="54"/>
      <c r="GY9" s="54"/>
      <c r="GZ9" s="54"/>
      <c r="HA9" s="54"/>
      <c r="HB9" s="54"/>
      <c r="HC9" s="54"/>
      <c r="HD9" s="54"/>
      <c r="HE9" s="54"/>
      <c r="HF9" s="54"/>
      <c r="HG9" s="54"/>
      <c r="HH9" s="54"/>
      <c r="HI9" s="54"/>
      <c r="HJ9" s="54"/>
      <c r="HK9" s="54"/>
      <c r="HL9" s="54"/>
      <c r="HM9" s="54"/>
      <c r="HN9" s="54"/>
      <c r="HO9" s="54"/>
      <c r="HP9" s="54"/>
      <c r="HQ9" s="54"/>
      <c r="HR9" s="54"/>
      <c r="HS9" s="54"/>
      <c r="HT9" s="54"/>
      <c r="HU9" s="54"/>
      <c r="HV9" s="54"/>
      <c r="HW9" s="54"/>
      <c r="HX9" s="54"/>
      <c r="HY9" s="54"/>
      <c r="HZ9" s="54"/>
      <c r="IA9" s="54"/>
      <c r="IB9" s="54"/>
      <c r="IC9" s="54"/>
      <c r="ID9" s="54"/>
      <c r="IE9" s="54"/>
      <c r="IF9"/>
      <c r="IG9"/>
      <c r="IH9"/>
    </row>
    <row r="10" spans="1:248" ht="18" customHeight="1">
      <c r="A10" s="95" t="str">
        <f>IF(X8&gt;0,1,IF(ISBLANK(B10)=FALSE(),1,""))</f>
        <v/>
      </c>
      <c r="B10" s="96"/>
      <c r="C10" s="96"/>
      <c r="D10" s="147"/>
      <c r="E10" s="91" t="str">
        <f>IF(ISBLANK(D10)=FALSE(),DATEDIF(D10,Intern_Wettkampfdaten!B3,"Y"),"")</f>
        <v/>
      </c>
      <c r="F10" s="98"/>
      <c r="G10" s="98"/>
      <c r="H10" s="98"/>
      <c r="I10" s="98"/>
      <c r="J10" s="98"/>
      <c r="K10" s="98"/>
      <c r="L10" s="98"/>
      <c r="M10" s="98"/>
      <c r="N10" s="98"/>
      <c r="O10" s="98"/>
      <c r="P10" s="98"/>
      <c r="Q10" s="98"/>
      <c r="R10" s="98"/>
      <c r="S10" s="98"/>
      <c r="T10" s="98"/>
      <c r="U10" s="99"/>
      <c r="V10" s="94" t="str">
        <f>IF(AND(A10="",COUNTA(B10:D10,F10:T10)&lt;1),"",IF(OR(COUNTA(B10:D10)&lt;3,COUNTA(F10:T10)&lt;1,E10&lt;16),"ERROR","OKAY"))</f>
        <v/>
      </c>
      <c r="W10" s="94"/>
      <c r="X10" s="94">
        <f t="shared" ref="X10:X39" si="0">COUNTA(F10:K10)*2+COUNTA(L10:T10)</f>
        <v>0</v>
      </c>
      <c r="Y10" s="54"/>
      <c r="Z10" s="54"/>
      <c r="AA10" s="54"/>
      <c r="AB10" s="54"/>
      <c r="AC10" s="54"/>
      <c r="AD10" s="54"/>
      <c r="AE10" s="54"/>
      <c r="AF10" s="54"/>
      <c r="AG10" s="54"/>
      <c r="AH10" s="54"/>
      <c r="AI10" s="54"/>
      <c r="AJ10" s="54"/>
      <c r="AK10" s="54"/>
      <c r="AL10" s="54"/>
      <c r="AM10" s="54"/>
      <c r="AN10" s="54"/>
      <c r="AO10" s="54"/>
      <c r="AP10" s="54"/>
      <c r="AQ10" s="54"/>
      <c r="AR10" s="54"/>
      <c r="AS10" s="54"/>
      <c r="AT10" s="54"/>
      <c r="AU10" s="54"/>
      <c r="AV10" s="54"/>
      <c r="AW10" s="54"/>
      <c r="AX10" s="54"/>
      <c r="AY10" s="54"/>
      <c r="AZ10" s="54"/>
      <c r="BA10" s="54"/>
      <c r="BB10" s="54"/>
      <c r="BC10" s="54"/>
      <c r="BD10" s="54"/>
      <c r="BE10" s="54"/>
      <c r="BF10" s="54"/>
      <c r="BG10" s="54"/>
      <c r="BH10" s="54"/>
      <c r="BI10" s="54"/>
      <c r="BJ10" s="54"/>
      <c r="BK10" s="54"/>
      <c r="BL10" s="54"/>
      <c r="BM10" s="54"/>
      <c r="BN10" s="54"/>
      <c r="BO10" s="54"/>
      <c r="BP10" s="54"/>
      <c r="BQ10" s="54"/>
      <c r="BR10" s="54"/>
      <c r="BS10" s="54"/>
      <c r="BT10" s="54"/>
      <c r="BU10" s="54"/>
      <c r="BV10" s="54"/>
      <c r="BW10" s="54"/>
      <c r="BX10" s="54"/>
      <c r="BY10" s="54"/>
      <c r="BZ10" s="54"/>
      <c r="CA10" s="54"/>
      <c r="CB10" s="54"/>
      <c r="CC10" s="54"/>
      <c r="CD10" s="54"/>
      <c r="CE10" s="54"/>
      <c r="CF10" s="54"/>
      <c r="CG10" s="54"/>
      <c r="CH10" s="54"/>
      <c r="CI10" s="54"/>
      <c r="CJ10" s="54"/>
      <c r="CK10" s="54"/>
      <c r="CL10" s="54"/>
      <c r="CM10" s="54"/>
      <c r="CN10" s="54"/>
      <c r="CO10" s="54"/>
      <c r="CP10" s="54"/>
      <c r="CQ10" s="54"/>
      <c r="CR10" s="54"/>
      <c r="CS10" s="54"/>
      <c r="CT10" s="54"/>
      <c r="CU10" s="54"/>
      <c r="CV10" s="54"/>
      <c r="CW10" s="54"/>
      <c r="CX10" s="54"/>
      <c r="CY10" s="54"/>
      <c r="CZ10" s="54"/>
      <c r="DA10" s="54"/>
      <c r="DB10" s="54"/>
      <c r="DC10" s="54"/>
      <c r="DD10" s="54"/>
      <c r="DE10" s="54"/>
      <c r="DF10" s="54"/>
      <c r="DG10" s="54"/>
      <c r="DH10" s="54"/>
      <c r="DI10" s="54"/>
      <c r="DJ10" s="54"/>
      <c r="DK10" s="54"/>
      <c r="DL10" s="54"/>
      <c r="DM10" s="54"/>
      <c r="DN10" s="54"/>
      <c r="DO10" s="54"/>
      <c r="DP10" s="54"/>
      <c r="DQ10" s="54"/>
      <c r="DR10" s="54"/>
      <c r="DS10" s="54"/>
      <c r="DT10" s="54"/>
      <c r="DU10" s="54"/>
      <c r="DV10" s="54"/>
      <c r="DW10" s="54"/>
      <c r="DX10" s="54"/>
      <c r="DY10" s="54"/>
      <c r="DZ10" s="54"/>
      <c r="EA10" s="54"/>
      <c r="EB10" s="54"/>
      <c r="EC10" s="54"/>
      <c r="ED10" s="54"/>
      <c r="EE10" s="54"/>
      <c r="EF10" s="54"/>
      <c r="EG10" s="54"/>
      <c r="EH10" s="54"/>
      <c r="EI10" s="54"/>
      <c r="EJ10" s="54"/>
      <c r="EK10" s="54"/>
      <c r="EL10" s="54"/>
      <c r="EM10" s="54"/>
      <c r="EN10" s="54"/>
      <c r="EO10" s="54"/>
      <c r="EP10" s="54"/>
      <c r="EQ10" s="54"/>
      <c r="ER10" s="54"/>
      <c r="ES10" s="54"/>
      <c r="ET10" s="54"/>
      <c r="EU10" s="54"/>
      <c r="EV10" s="54"/>
      <c r="EW10" s="54"/>
      <c r="EX10" s="54"/>
      <c r="EY10" s="54"/>
      <c r="EZ10" s="54"/>
      <c r="FA10" s="54"/>
      <c r="FB10" s="54"/>
      <c r="FC10" s="54"/>
      <c r="FD10" s="54"/>
      <c r="FE10" s="54"/>
      <c r="FF10" s="54"/>
      <c r="FG10" s="54"/>
      <c r="FH10" s="54"/>
      <c r="FI10" s="54"/>
      <c r="FJ10" s="54"/>
      <c r="FK10" s="54"/>
      <c r="FL10" s="54"/>
      <c r="FM10" s="54"/>
      <c r="FN10" s="54"/>
      <c r="FO10" s="54"/>
      <c r="FP10" s="54"/>
      <c r="FQ10" s="54"/>
      <c r="FR10" s="54"/>
      <c r="FS10" s="54"/>
      <c r="FT10" s="54"/>
      <c r="FU10" s="54"/>
      <c r="FV10" s="54"/>
      <c r="FW10" s="54"/>
      <c r="FX10" s="54"/>
      <c r="FY10" s="54"/>
      <c r="FZ10" s="54"/>
      <c r="GA10" s="54"/>
      <c r="GB10" s="54"/>
      <c r="GC10" s="54"/>
      <c r="GD10" s="54"/>
      <c r="GE10" s="54"/>
      <c r="GF10" s="54"/>
      <c r="GG10" s="54"/>
      <c r="GH10" s="54"/>
      <c r="GI10" s="54"/>
      <c r="GJ10" s="54"/>
      <c r="GK10" s="54"/>
      <c r="GL10" s="54"/>
      <c r="GM10" s="54"/>
      <c r="GN10" s="54"/>
      <c r="GO10" s="54"/>
      <c r="GP10" s="54"/>
      <c r="GQ10" s="54"/>
      <c r="GR10" s="54"/>
      <c r="GS10" s="54"/>
      <c r="GT10" s="54"/>
      <c r="GU10" s="54"/>
      <c r="GV10" s="54"/>
      <c r="GW10" s="54"/>
      <c r="GX10" s="54"/>
      <c r="GY10" s="54"/>
      <c r="GZ10" s="54"/>
      <c r="HA10" s="54"/>
      <c r="HB10" s="54"/>
      <c r="HC10" s="54"/>
      <c r="HD10" s="54"/>
      <c r="HE10" s="54"/>
      <c r="HF10" s="54"/>
      <c r="HG10" s="54"/>
      <c r="HH10" s="54"/>
      <c r="HI10" s="54"/>
      <c r="HJ10" s="54"/>
      <c r="HK10" s="54"/>
      <c r="HL10" s="54"/>
      <c r="HM10" s="54"/>
      <c r="HN10" s="54"/>
      <c r="HO10" s="54"/>
      <c r="HP10" s="54"/>
      <c r="HQ10" s="54"/>
      <c r="HR10" s="54"/>
      <c r="HS10" s="54"/>
      <c r="HT10" s="54"/>
      <c r="HU10" s="54"/>
      <c r="HV10" s="54"/>
      <c r="HW10" s="54"/>
      <c r="HX10" s="54"/>
      <c r="HY10" s="54"/>
      <c r="HZ10" s="54"/>
      <c r="IA10" s="54"/>
      <c r="IB10" s="54"/>
      <c r="IC10" s="54"/>
      <c r="ID10" s="54"/>
      <c r="IE10" s="54"/>
      <c r="IF10"/>
      <c r="IG10"/>
      <c r="IH10"/>
    </row>
    <row r="11" spans="1:248" ht="18" customHeight="1">
      <c r="A11" s="100" t="str">
        <f>IF(V8&gt;1,2,IF(ISBLANK(B11)=FALSE(),COUNT(A10)+1,""))</f>
        <v/>
      </c>
      <c r="B11" s="96"/>
      <c r="C11" s="96"/>
      <c r="D11" s="147"/>
      <c r="E11" s="91" t="str">
        <f>IF(ISBLANK(D11)=FALSE(),DATEDIF(D11,Intern_Wettkampfdaten!B3,"Y"),"")</f>
        <v/>
      </c>
      <c r="F11" s="98"/>
      <c r="G11" s="98"/>
      <c r="H11" s="98"/>
      <c r="I11" s="98"/>
      <c r="J11" s="98"/>
      <c r="K11" s="98"/>
      <c r="L11" s="98"/>
      <c r="M11" s="98"/>
      <c r="N11" s="98"/>
      <c r="O11" s="98"/>
      <c r="P11" s="98"/>
      <c r="Q11" s="98"/>
      <c r="R11" s="98"/>
      <c r="S11" s="98"/>
      <c r="T11" s="98"/>
      <c r="U11" s="99"/>
      <c r="V11" s="94" t="str">
        <f t="shared" ref="V11:V39" si="1">IF(AND(A11="",COUNTA(B11:D11,F11:T11)&lt;1),"",IF(OR(COUNTA(B11:D11)&lt;3,COUNTA(F11:T11)&lt;1),"ERROR","OKAY"))</f>
        <v/>
      </c>
      <c r="W11" s="94"/>
      <c r="X11" s="94">
        <f t="shared" si="0"/>
        <v>0</v>
      </c>
      <c r="Y11" s="54"/>
      <c r="Z11" s="54"/>
      <c r="AA11" s="54"/>
      <c r="AB11" s="54"/>
      <c r="AC11" s="54"/>
      <c r="AD11" s="54"/>
      <c r="AE11" s="54"/>
      <c r="AF11" s="54"/>
      <c r="AG11" s="54"/>
      <c r="AH11" s="54"/>
      <c r="AI11" s="54"/>
      <c r="AJ11" s="54"/>
      <c r="AK11" s="54"/>
      <c r="AL11" s="54"/>
      <c r="AM11" s="54"/>
      <c r="AN11" s="54"/>
      <c r="AO11" s="54"/>
      <c r="AP11" s="54"/>
      <c r="AQ11" s="54"/>
      <c r="AR11" s="54"/>
      <c r="AS11" s="54"/>
      <c r="AT11" s="54"/>
      <c r="AU11" s="54"/>
      <c r="AV11" s="54"/>
      <c r="AW11" s="54"/>
      <c r="AX11" s="54"/>
      <c r="AY11" s="54"/>
      <c r="AZ11" s="54"/>
      <c r="BA11" s="54"/>
      <c r="BB11" s="54"/>
      <c r="BC11" s="54"/>
      <c r="BD11" s="54"/>
      <c r="BE11" s="54"/>
      <c r="BF11" s="54"/>
      <c r="BG11" s="54"/>
      <c r="BH11" s="54"/>
      <c r="BI11" s="54"/>
      <c r="BJ11" s="54"/>
      <c r="BK11" s="54"/>
      <c r="BL11" s="54"/>
      <c r="BM11" s="54"/>
      <c r="BN11" s="54"/>
      <c r="BO11" s="54"/>
      <c r="BP11" s="54"/>
      <c r="BQ11" s="54"/>
      <c r="BR11" s="54"/>
      <c r="BS11" s="54"/>
      <c r="BT11" s="54"/>
      <c r="BU11" s="54"/>
      <c r="BV11" s="54"/>
      <c r="BW11" s="54"/>
      <c r="BX11" s="54"/>
      <c r="BY11" s="54"/>
      <c r="BZ11" s="54"/>
      <c r="CA11" s="54"/>
      <c r="CB11" s="54"/>
      <c r="CC11" s="54"/>
      <c r="CD11" s="54"/>
      <c r="CE11" s="54"/>
      <c r="CF11" s="54"/>
      <c r="CG11" s="54"/>
      <c r="CH11" s="54"/>
      <c r="CI11" s="54"/>
      <c r="CJ11" s="54"/>
      <c r="CK11" s="54"/>
      <c r="CL11" s="54"/>
      <c r="CM11" s="54"/>
      <c r="CN11" s="54"/>
      <c r="CO11" s="54"/>
      <c r="CP11" s="54"/>
      <c r="CQ11" s="54"/>
      <c r="CR11" s="54"/>
      <c r="CS11" s="54"/>
      <c r="CT11" s="54"/>
      <c r="CU11" s="54"/>
      <c r="CV11" s="54"/>
      <c r="CW11" s="54"/>
      <c r="CX11" s="54"/>
      <c r="CY11" s="54"/>
      <c r="CZ11" s="54"/>
      <c r="DA11" s="54"/>
      <c r="DB11" s="54"/>
      <c r="DC11" s="54"/>
      <c r="DD11" s="54"/>
      <c r="DE11" s="54"/>
      <c r="DF11" s="54"/>
      <c r="DG11" s="54"/>
      <c r="DH11" s="54"/>
      <c r="DI11" s="54"/>
      <c r="DJ11" s="54"/>
      <c r="DK11" s="54"/>
      <c r="DL11" s="54"/>
      <c r="DM11" s="54"/>
      <c r="DN11" s="54"/>
      <c r="DO11" s="54"/>
      <c r="DP11" s="54"/>
      <c r="DQ11" s="54"/>
      <c r="DR11" s="54"/>
      <c r="DS11" s="54"/>
      <c r="DT11" s="54"/>
      <c r="DU11" s="54"/>
      <c r="DV11" s="54"/>
      <c r="DW11" s="54"/>
      <c r="DX11" s="54"/>
      <c r="DY11" s="54"/>
      <c r="DZ11" s="54"/>
      <c r="EA11" s="54"/>
      <c r="EB11" s="54"/>
      <c r="EC11" s="54"/>
      <c r="ED11" s="54"/>
      <c r="EE11" s="54"/>
      <c r="EF11" s="54"/>
      <c r="EG11" s="54"/>
      <c r="EH11" s="54"/>
      <c r="EI11" s="54"/>
      <c r="EJ11" s="54"/>
      <c r="EK11" s="54"/>
      <c r="EL11" s="54"/>
      <c r="EM11" s="54"/>
      <c r="EN11" s="54"/>
      <c r="EO11" s="54"/>
      <c r="EP11" s="54"/>
      <c r="EQ11" s="54"/>
      <c r="ER11" s="54"/>
      <c r="ES11" s="54"/>
      <c r="ET11" s="54"/>
      <c r="EU11" s="54"/>
      <c r="EV11" s="54"/>
      <c r="EW11" s="54"/>
      <c r="EX11" s="54"/>
      <c r="EY11" s="54"/>
      <c r="EZ11" s="54"/>
      <c r="FA11" s="54"/>
      <c r="FB11" s="54"/>
      <c r="FC11" s="54"/>
      <c r="FD11" s="54"/>
      <c r="FE11" s="54"/>
      <c r="FF11" s="54"/>
      <c r="FG11" s="54"/>
      <c r="FH11" s="54"/>
      <c r="FI11" s="54"/>
      <c r="FJ11" s="54"/>
      <c r="FK11" s="54"/>
      <c r="FL11" s="54"/>
      <c r="FM11" s="54"/>
      <c r="FN11" s="54"/>
      <c r="FO11" s="54"/>
      <c r="FP11" s="54"/>
      <c r="FQ11" s="54"/>
      <c r="FR11" s="54"/>
      <c r="FS11" s="54"/>
      <c r="FT11" s="54"/>
      <c r="FU11" s="54"/>
      <c r="FV11" s="54"/>
      <c r="FW11" s="54"/>
      <c r="FX11" s="54"/>
      <c r="FY11" s="54"/>
      <c r="FZ11" s="54"/>
      <c r="GA11" s="54"/>
      <c r="GB11" s="54"/>
      <c r="GC11" s="54"/>
      <c r="GD11" s="54"/>
      <c r="GE11" s="54"/>
      <c r="GF11" s="54"/>
      <c r="GG11" s="54"/>
      <c r="GH11" s="54"/>
      <c r="GI11" s="54"/>
      <c r="GJ11" s="54"/>
      <c r="GK11" s="54"/>
      <c r="GL11" s="54"/>
      <c r="GM11" s="54"/>
      <c r="GN11" s="54"/>
      <c r="GO11" s="54"/>
      <c r="GP11" s="54"/>
      <c r="GQ11" s="54"/>
      <c r="GR11" s="54"/>
      <c r="GS11" s="54"/>
      <c r="GT11" s="54"/>
      <c r="GU11" s="54"/>
      <c r="GV11" s="54"/>
      <c r="GW11" s="54"/>
      <c r="GX11" s="54"/>
      <c r="GY11" s="54"/>
      <c r="GZ11" s="54"/>
      <c r="HA11" s="54"/>
      <c r="HB11" s="54"/>
      <c r="HC11" s="54"/>
      <c r="HD11" s="54"/>
      <c r="HE11" s="54"/>
      <c r="HF11" s="54"/>
      <c r="HG11" s="54"/>
      <c r="HH11" s="54"/>
      <c r="HI11" s="54"/>
      <c r="HJ11" s="54"/>
      <c r="HK11" s="54"/>
      <c r="HL11" s="54"/>
      <c r="HM11" s="54"/>
      <c r="HN11" s="54"/>
      <c r="HO11" s="54"/>
      <c r="HP11" s="54"/>
      <c r="HQ11" s="54"/>
      <c r="HR11" s="54"/>
      <c r="HS11" s="54"/>
      <c r="HT11" s="54"/>
      <c r="HU11" s="54"/>
      <c r="HV11" s="54"/>
      <c r="HW11" s="54"/>
      <c r="HX11" s="54"/>
      <c r="HY11" s="54"/>
      <c r="HZ11" s="54"/>
      <c r="IA11" s="54"/>
      <c r="IB11" s="54"/>
      <c r="IC11" s="54"/>
      <c r="ID11" s="54"/>
      <c r="IE11" s="54"/>
      <c r="IF11"/>
      <c r="IG11"/>
      <c r="IH11"/>
    </row>
    <row r="12" spans="1:248" ht="18" customHeight="1">
      <c r="A12" s="100" t="str">
        <f>IF(V8&gt;2,3,IF(ISBLANK(B12)=FALSE(),COUNT(A$10:A11)+1,""))</f>
        <v/>
      </c>
      <c r="B12" s="101"/>
      <c r="C12" s="102"/>
      <c r="D12" s="97"/>
      <c r="E12" s="91" t="str">
        <f>IF(ISBLANK(D12)=FALSE(),DATEDIF(D12,Intern_Wettkampfdaten!B3,"Y"),"")</f>
        <v/>
      </c>
      <c r="F12" s="98"/>
      <c r="G12" s="98"/>
      <c r="H12" s="98"/>
      <c r="I12" s="98"/>
      <c r="J12" s="98"/>
      <c r="K12" s="98"/>
      <c r="L12" s="98"/>
      <c r="M12" s="98"/>
      <c r="N12" s="98"/>
      <c r="O12" s="98"/>
      <c r="P12" s="98"/>
      <c r="Q12" s="98"/>
      <c r="R12" s="98"/>
      <c r="S12" s="98"/>
      <c r="T12" s="98"/>
      <c r="U12" s="99"/>
      <c r="V12" s="94" t="str">
        <f t="shared" si="1"/>
        <v/>
      </c>
      <c r="W12" s="94"/>
      <c r="X12" s="94">
        <f t="shared" si="0"/>
        <v>0</v>
      </c>
      <c r="Y12" s="54"/>
      <c r="Z12" s="54"/>
      <c r="AA12" s="54"/>
      <c r="AB12" s="54"/>
      <c r="AC12" s="54"/>
      <c r="AD12" s="54"/>
      <c r="AE12" s="54"/>
      <c r="AF12" s="54"/>
      <c r="AG12" s="54"/>
      <c r="AH12" s="54"/>
      <c r="AI12" s="54"/>
      <c r="AJ12" s="54"/>
      <c r="AK12" s="54"/>
      <c r="AL12" s="54"/>
      <c r="AM12" s="54"/>
      <c r="AN12" s="54"/>
      <c r="AO12" s="54"/>
      <c r="AP12" s="54"/>
      <c r="AQ12" s="54"/>
      <c r="AR12" s="54"/>
      <c r="AS12" s="54"/>
      <c r="AT12" s="54"/>
      <c r="AU12" s="54"/>
      <c r="AV12" s="54"/>
      <c r="AW12" s="54"/>
      <c r="AX12" s="54"/>
      <c r="AY12" s="54"/>
      <c r="AZ12" s="54"/>
      <c r="BA12" s="54"/>
      <c r="BB12" s="54"/>
      <c r="BC12" s="54"/>
      <c r="BD12" s="54"/>
      <c r="BE12" s="54"/>
      <c r="BF12" s="54"/>
      <c r="BG12" s="54"/>
      <c r="BH12" s="54"/>
      <c r="BI12" s="54"/>
      <c r="BJ12" s="54"/>
      <c r="BK12" s="54"/>
      <c r="BL12" s="54"/>
      <c r="BM12" s="54"/>
      <c r="BN12" s="54"/>
      <c r="BO12" s="54"/>
      <c r="BP12" s="54"/>
      <c r="BQ12" s="54"/>
      <c r="BR12" s="54"/>
      <c r="BS12" s="54"/>
      <c r="BT12" s="54"/>
      <c r="BU12" s="54"/>
      <c r="BV12" s="54"/>
      <c r="BW12" s="54"/>
      <c r="BX12" s="54"/>
      <c r="BY12" s="54"/>
      <c r="BZ12" s="54"/>
      <c r="CA12" s="54"/>
      <c r="CB12" s="54"/>
      <c r="CC12" s="54"/>
      <c r="CD12" s="54"/>
      <c r="CE12" s="54"/>
      <c r="CF12" s="54"/>
      <c r="CG12" s="54"/>
      <c r="CH12" s="54"/>
      <c r="CI12" s="54"/>
      <c r="CJ12" s="54"/>
      <c r="CK12" s="54"/>
      <c r="CL12" s="54"/>
      <c r="CM12" s="54"/>
      <c r="CN12" s="54"/>
      <c r="CO12" s="54"/>
      <c r="CP12" s="54"/>
      <c r="CQ12" s="54"/>
      <c r="CR12" s="54"/>
      <c r="CS12" s="54"/>
      <c r="CT12" s="54"/>
      <c r="CU12" s="54"/>
      <c r="CV12" s="54"/>
      <c r="CW12" s="54"/>
      <c r="CX12" s="54"/>
      <c r="CY12" s="54"/>
      <c r="CZ12" s="54"/>
      <c r="DA12" s="54"/>
      <c r="DB12" s="54"/>
      <c r="DC12" s="54"/>
      <c r="DD12" s="54"/>
      <c r="DE12" s="54"/>
      <c r="DF12" s="54"/>
      <c r="DG12" s="54"/>
      <c r="DH12" s="54"/>
      <c r="DI12" s="54"/>
      <c r="DJ12" s="54"/>
      <c r="DK12" s="54"/>
      <c r="DL12" s="54"/>
      <c r="DM12" s="54"/>
      <c r="DN12" s="54"/>
      <c r="DO12" s="54"/>
      <c r="DP12" s="54"/>
      <c r="DQ12" s="54"/>
      <c r="DR12" s="54"/>
      <c r="DS12" s="54"/>
      <c r="DT12" s="54"/>
      <c r="DU12" s="54"/>
      <c r="DV12" s="54"/>
      <c r="DW12" s="54"/>
      <c r="DX12" s="54"/>
      <c r="DY12" s="54"/>
      <c r="DZ12" s="54"/>
      <c r="EA12" s="54"/>
      <c r="EB12" s="54"/>
      <c r="EC12" s="54"/>
      <c r="ED12" s="54"/>
      <c r="EE12" s="54"/>
      <c r="EF12" s="54"/>
      <c r="EG12" s="54"/>
      <c r="EH12" s="54"/>
      <c r="EI12" s="54"/>
      <c r="EJ12" s="54"/>
      <c r="EK12" s="54"/>
      <c r="EL12" s="54"/>
      <c r="EM12" s="54"/>
      <c r="EN12" s="54"/>
      <c r="EO12" s="54"/>
      <c r="EP12" s="54"/>
      <c r="EQ12" s="54"/>
      <c r="ER12" s="54"/>
      <c r="ES12" s="54"/>
      <c r="ET12" s="54"/>
      <c r="EU12" s="54"/>
      <c r="EV12" s="54"/>
      <c r="EW12" s="54"/>
      <c r="EX12" s="54"/>
      <c r="EY12" s="54"/>
      <c r="EZ12" s="54"/>
      <c r="FA12" s="54"/>
      <c r="FB12" s="54"/>
      <c r="FC12" s="54"/>
      <c r="FD12" s="54"/>
      <c r="FE12" s="54"/>
      <c r="FF12" s="54"/>
      <c r="FG12" s="54"/>
      <c r="FH12" s="54"/>
      <c r="FI12" s="54"/>
      <c r="FJ12" s="54"/>
      <c r="FK12" s="54"/>
      <c r="FL12" s="54"/>
      <c r="FM12" s="54"/>
      <c r="FN12" s="54"/>
      <c r="FO12" s="54"/>
      <c r="FP12" s="54"/>
      <c r="FQ12" s="54"/>
      <c r="FR12" s="54"/>
      <c r="FS12" s="54"/>
      <c r="FT12" s="54"/>
      <c r="FU12" s="54"/>
      <c r="FV12" s="54"/>
      <c r="FW12" s="54"/>
      <c r="FX12" s="54"/>
      <c r="FY12" s="54"/>
      <c r="FZ12" s="54"/>
      <c r="GA12" s="54"/>
      <c r="GB12" s="54"/>
      <c r="GC12" s="54"/>
      <c r="GD12" s="54"/>
      <c r="GE12" s="54"/>
      <c r="GF12" s="54"/>
      <c r="GG12" s="54"/>
      <c r="GH12" s="54"/>
      <c r="GI12" s="54"/>
      <c r="GJ12" s="54"/>
      <c r="GK12" s="54"/>
      <c r="GL12" s="54"/>
      <c r="GM12" s="54"/>
      <c r="GN12" s="54"/>
      <c r="GO12" s="54"/>
      <c r="GP12" s="54"/>
      <c r="GQ12" s="54"/>
      <c r="GR12" s="54"/>
      <c r="GS12" s="54"/>
      <c r="GT12" s="54"/>
      <c r="GU12" s="54"/>
      <c r="GV12" s="54"/>
      <c r="GW12" s="54"/>
      <c r="GX12" s="54"/>
      <c r="GY12" s="54"/>
      <c r="GZ12" s="54"/>
      <c r="HA12" s="54"/>
      <c r="HB12" s="54"/>
      <c r="HC12" s="54"/>
      <c r="HD12" s="54"/>
      <c r="HE12" s="54"/>
      <c r="HF12" s="54"/>
      <c r="HG12" s="54"/>
      <c r="HH12" s="54"/>
      <c r="HI12" s="54"/>
      <c r="HJ12" s="54"/>
      <c r="HK12" s="54"/>
      <c r="HL12" s="54"/>
      <c r="HM12" s="54"/>
      <c r="HN12" s="54"/>
      <c r="HO12" s="54"/>
      <c r="HP12" s="54"/>
      <c r="HQ12" s="54"/>
      <c r="HR12" s="54"/>
      <c r="HS12" s="54"/>
      <c r="HT12" s="54"/>
      <c r="HU12" s="54"/>
      <c r="HV12" s="54"/>
      <c r="HW12" s="54"/>
      <c r="HX12" s="54"/>
      <c r="HY12" s="54"/>
      <c r="HZ12" s="54"/>
      <c r="IA12" s="54"/>
      <c r="IB12" s="54"/>
      <c r="IC12" s="54"/>
      <c r="ID12" s="54"/>
      <c r="IE12" s="54"/>
      <c r="IF12"/>
      <c r="IG12"/>
      <c r="IH12"/>
    </row>
    <row r="13" spans="1:248" ht="18" customHeight="1">
      <c r="A13" s="100" t="str">
        <f>IF(V8&gt;3,4,IF(ISBLANK(B13)=FALSE(),COUNT(A$10:A12)+1,""))</f>
        <v/>
      </c>
      <c r="B13" s="101"/>
      <c r="C13" s="102"/>
      <c r="D13" s="97"/>
      <c r="E13" s="91"/>
      <c r="F13" s="98"/>
      <c r="G13" s="98"/>
      <c r="H13" s="98"/>
      <c r="I13" s="98"/>
      <c r="J13" s="98"/>
      <c r="K13" s="98"/>
      <c r="L13" s="98"/>
      <c r="M13" s="98"/>
      <c r="N13" s="98"/>
      <c r="O13" s="98"/>
      <c r="P13" s="98"/>
      <c r="Q13" s="98"/>
      <c r="R13" s="98"/>
      <c r="S13" s="98"/>
      <c r="T13" s="98"/>
      <c r="U13" s="99"/>
      <c r="V13" s="94" t="str">
        <f t="shared" si="1"/>
        <v/>
      </c>
      <c r="W13" s="94"/>
      <c r="X13" s="94">
        <f t="shared" si="0"/>
        <v>0</v>
      </c>
      <c r="Y13" s="54"/>
      <c r="Z13" s="54"/>
      <c r="AA13" s="54"/>
      <c r="AB13" s="54"/>
      <c r="AC13" s="54"/>
      <c r="AD13" s="54"/>
      <c r="AE13" s="54"/>
      <c r="AF13" s="54"/>
      <c r="AG13" s="54"/>
      <c r="AH13" s="54"/>
      <c r="AI13" s="54"/>
      <c r="AJ13" s="54"/>
      <c r="AK13" s="54"/>
      <c r="AL13" s="54"/>
      <c r="AM13" s="54"/>
      <c r="AN13" s="54"/>
      <c r="AO13" s="54"/>
      <c r="AP13" s="54"/>
      <c r="AQ13" s="54"/>
      <c r="AR13" s="54"/>
      <c r="AS13" s="54"/>
      <c r="AT13" s="54"/>
      <c r="AU13" s="54"/>
      <c r="AV13" s="54"/>
      <c r="AW13" s="54"/>
      <c r="AX13" s="54"/>
      <c r="AY13" s="54"/>
      <c r="AZ13" s="54"/>
      <c r="BA13" s="54"/>
      <c r="BB13" s="54"/>
      <c r="BC13" s="54"/>
      <c r="BD13" s="54"/>
      <c r="BE13" s="54"/>
      <c r="BF13" s="54"/>
      <c r="BG13" s="54"/>
      <c r="BH13" s="54"/>
      <c r="BI13" s="54"/>
      <c r="BJ13" s="54"/>
      <c r="BK13" s="54"/>
      <c r="BL13" s="54"/>
      <c r="BM13" s="54"/>
      <c r="BN13" s="54"/>
      <c r="BO13" s="54"/>
      <c r="BP13" s="54"/>
      <c r="BQ13" s="54"/>
      <c r="BR13" s="54"/>
      <c r="BS13" s="54"/>
      <c r="BT13" s="54"/>
      <c r="BU13" s="54"/>
      <c r="BV13" s="54"/>
      <c r="BW13" s="54"/>
      <c r="BX13" s="54"/>
      <c r="BY13" s="54"/>
      <c r="BZ13" s="54"/>
      <c r="CA13" s="54"/>
      <c r="CB13" s="54"/>
      <c r="CC13" s="54"/>
      <c r="CD13" s="54"/>
      <c r="CE13" s="54"/>
      <c r="CF13" s="54"/>
      <c r="CG13" s="54"/>
      <c r="CH13" s="54"/>
      <c r="CI13" s="54"/>
      <c r="CJ13" s="54"/>
      <c r="CK13" s="54"/>
      <c r="CL13" s="54"/>
      <c r="CM13" s="54"/>
      <c r="CN13" s="54"/>
      <c r="CO13" s="54"/>
      <c r="CP13" s="54"/>
      <c r="CQ13" s="54"/>
      <c r="CR13" s="54"/>
      <c r="CS13" s="54"/>
      <c r="CT13" s="54"/>
      <c r="CU13" s="54"/>
      <c r="CV13" s="54"/>
      <c r="CW13" s="54"/>
      <c r="CX13" s="54"/>
      <c r="CY13" s="54"/>
      <c r="CZ13" s="54"/>
      <c r="DA13" s="54"/>
      <c r="DB13" s="54"/>
      <c r="DC13" s="54"/>
      <c r="DD13" s="54"/>
      <c r="DE13" s="54"/>
      <c r="DF13" s="54"/>
      <c r="DG13" s="54"/>
      <c r="DH13" s="54"/>
      <c r="DI13" s="54"/>
      <c r="DJ13" s="54"/>
      <c r="DK13" s="54"/>
      <c r="DL13" s="54"/>
      <c r="DM13" s="54"/>
      <c r="DN13" s="54"/>
      <c r="DO13" s="54"/>
      <c r="DP13" s="54"/>
      <c r="DQ13" s="54"/>
      <c r="DR13" s="54"/>
      <c r="DS13" s="54"/>
      <c r="DT13" s="54"/>
      <c r="DU13" s="54"/>
      <c r="DV13" s="54"/>
      <c r="DW13" s="54"/>
      <c r="DX13" s="54"/>
      <c r="DY13" s="54"/>
      <c r="DZ13" s="54"/>
      <c r="EA13" s="54"/>
      <c r="EB13" s="54"/>
      <c r="EC13" s="54"/>
      <c r="ED13" s="54"/>
      <c r="EE13" s="54"/>
      <c r="EF13" s="54"/>
      <c r="EG13" s="54"/>
      <c r="EH13" s="54"/>
      <c r="EI13" s="54"/>
      <c r="EJ13" s="54"/>
      <c r="EK13" s="54"/>
      <c r="EL13" s="54"/>
      <c r="EM13" s="54"/>
      <c r="EN13" s="54"/>
      <c r="EO13" s="54"/>
      <c r="EP13" s="54"/>
      <c r="EQ13" s="54"/>
      <c r="ER13" s="54"/>
      <c r="ES13" s="54"/>
      <c r="ET13" s="54"/>
      <c r="EU13" s="54"/>
      <c r="EV13" s="54"/>
      <c r="EW13" s="54"/>
      <c r="EX13" s="54"/>
      <c r="EY13" s="54"/>
      <c r="EZ13" s="54"/>
      <c r="FA13" s="54"/>
      <c r="FB13" s="54"/>
      <c r="FC13" s="54"/>
      <c r="FD13" s="54"/>
      <c r="FE13" s="54"/>
      <c r="FF13" s="54"/>
      <c r="FG13" s="54"/>
      <c r="FH13" s="54"/>
      <c r="FI13" s="54"/>
      <c r="FJ13" s="54"/>
      <c r="FK13" s="54"/>
      <c r="FL13" s="54"/>
      <c r="FM13" s="54"/>
      <c r="FN13" s="54"/>
      <c r="FO13" s="54"/>
      <c r="FP13" s="54"/>
      <c r="FQ13" s="54"/>
      <c r="FR13" s="54"/>
      <c r="FS13" s="54"/>
      <c r="FT13" s="54"/>
      <c r="FU13" s="54"/>
      <c r="FV13" s="54"/>
      <c r="FW13" s="54"/>
      <c r="FX13" s="54"/>
      <c r="FY13" s="54"/>
      <c r="FZ13" s="54"/>
      <c r="GA13" s="54"/>
      <c r="GB13" s="54"/>
      <c r="GC13" s="54"/>
      <c r="GD13" s="54"/>
      <c r="GE13" s="54"/>
      <c r="GF13" s="54"/>
      <c r="GG13" s="54"/>
      <c r="GH13" s="54"/>
      <c r="GI13" s="54"/>
      <c r="GJ13" s="54"/>
      <c r="GK13" s="54"/>
      <c r="GL13" s="54"/>
      <c r="GM13" s="54"/>
      <c r="GN13" s="54"/>
      <c r="GO13" s="54"/>
      <c r="GP13" s="54"/>
      <c r="GQ13" s="54"/>
      <c r="GR13" s="54"/>
      <c r="GS13" s="54"/>
      <c r="GT13" s="54"/>
      <c r="GU13" s="54"/>
      <c r="GV13" s="54"/>
      <c r="GW13" s="54"/>
      <c r="GX13" s="54"/>
      <c r="GY13" s="54"/>
      <c r="GZ13" s="54"/>
      <c r="HA13" s="54"/>
      <c r="HB13" s="54"/>
      <c r="HC13" s="54"/>
      <c r="HD13" s="54"/>
      <c r="HE13" s="54"/>
      <c r="HF13" s="54"/>
      <c r="HG13" s="54"/>
      <c r="HH13" s="54"/>
      <c r="HI13" s="54"/>
      <c r="HJ13" s="54"/>
      <c r="HK13" s="54"/>
      <c r="HL13" s="54"/>
      <c r="HM13" s="54"/>
      <c r="HN13" s="54"/>
      <c r="HO13" s="54"/>
      <c r="HP13" s="54"/>
      <c r="HQ13" s="54"/>
      <c r="HR13" s="54"/>
      <c r="HS13" s="54"/>
      <c r="HT13" s="54"/>
      <c r="HU13" s="54"/>
      <c r="HV13" s="54"/>
      <c r="HW13" s="54"/>
      <c r="HX13" s="54"/>
      <c r="HY13" s="54"/>
      <c r="HZ13" s="54"/>
      <c r="IA13" s="54"/>
      <c r="IB13" s="54"/>
      <c r="IC13" s="54"/>
      <c r="ID13" s="54"/>
      <c r="IE13" s="54"/>
      <c r="IF13"/>
      <c r="IG13"/>
      <c r="IH13"/>
    </row>
    <row r="14" spans="1:248" ht="18" customHeight="1">
      <c r="A14" s="100" t="str">
        <f>IF(V8&gt;4,5,IF(ISBLANK(B14)=FALSE(),COUNT(A$10:A13)+1,""))</f>
        <v/>
      </c>
      <c r="B14" s="101"/>
      <c r="C14" s="102"/>
      <c r="D14" s="97"/>
      <c r="E14" s="91" t="str">
        <f>IF(ISBLANK(D14)=FALSE(),DATEDIF(D14,Intern_Wettkampfdaten!B3,"Y"),"")</f>
        <v/>
      </c>
      <c r="F14" s="98"/>
      <c r="G14" s="98"/>
      <c r="H14" s="98"/>
      <c r="I14" s="98"/>
      <c r="J14" s="98"/>
      <c r="K14" s="98"/>
      <c r="L14" s="98"/>
      <c r="M14" s="98"/>
      <c r="N14" s="98"/>
      <c r="O14" s="98"/>
      <c r="P14" s="98"/>
      <c r="Q14" s="98"/>
      <c r="R14" s="98"/>
      <c r="S14" s="98"/>
      <c r="T14" s="98"/>
      <c r="U14" s="99"/>
      <c r="V14" s="94" t="str">
        <f t="shared" si="1"/>
        <v/>
      </c>
      <c r="W14" s="94"/>
      <c r="X14" s="94">
        <f t="shared" si="0"/>
        <v>0</v>
      </c>
      <c r="Y14" s="54"/>
      <c r="Z14" s="54"/>
      <c r="AA14" s="54"/>
      <c r="AB14" s="54"/>
      <c r="AC14" s="54"/>
      <c r="AD14" s="54"/>
      <c r="AE14" s="54"/>
      <c r="AF14" s="54"/>
      <c r="AG14" s="54"/>
      <c r="AH14" s="54"/>
      <c r="AI14" s="54"/>
      <c r="AJ14" s="54"/>
      <c r="AK14" s="54"/>
      <c r="AL14" s="54"/>
      <c r="AM14" s="54"/>
      <c r="AN14" s="54"/>
      <c r="AO14" s="54"/>
      <c r="AP14" s="54"/>
      <c r="AQ14" s="54"/>
      <c r="AR14" s="54"/>
      <c r="AS14" s="54"/>
      <c r="AT14" s="54"/>
      <c r="AU14" s="54"/>
      <c r="AV14" s="54"/>
      <c r="AW14" s="54"/>
      <c r="AX14" s="54"/>
      <c r="AY14" s="54"/>
      <c r="AZ14" s="54"/>
      <c r="BA14" s="54"/>
      <c r="BB14" s="54"/>
      <c r="BC14" s="54"/>
      <c r="BD14" s="54"/>
      <c r="BE14" s="54"/>
      <c r="BF14" s="54"/>
      <c r="BG14" s="54"/>
      <c r="BH14" s="54"/>
      <c r="BI14" s="54"/>
      <c r="BJ14" s="54"/>
      <c r="BK14" s="54"/>
      <c r="BL14" s="54"/>
      <c r="BM14" s="54"/>
      <c r="BN14" s="54"/>
      <c r="BO14" s="54"/>
      <c r="BP14" s="54"/>
      <c r="BQ14" s="54"/>
      <c r="BR14" s="54"/>
      <c r="BS14" s="54"/>
      <c r="BT14" s="54"/>
      <c r="BU14" s="54"/>
      <c r="BV14" s="54"/>
      <c r="BW14" s="54"/>
      <c r="BX14" s="54"/>
      <c r="BY14" s="54"/>
      <c r="BZ14" s="54"/>
      <c r="CA14" s="54"/>
      <c r="CB14" s="54"/>
      <c r="CC14" s="54"/>
      <c r="CD14" s="54"/>
      <c r="CE14" s="54"/>
      <c r="CF14" s="54"/>
      <c r="CG14" s="54"/>
      <c r="CH14" s="54"/>
      <c r="CI14" s="54"/>
      <c r="CJ14" s="54"/>
      <c r="CK14" s="54"/>
      <c r="CL14" s="54"/>
      <c r="CM14" s="54"/>
      <c r="CN14" s="54"/>
      <c r="CO14" s="54"/>
      <c r="CP14" s="54"/>
      <c r="CQ14" s="54"/>
      <c r="CR14" s="54"/>
      <c r="CS14" s="54"/>
      <c r="CT14" s="54"/>
      <c r="CU14" s="54"/>
      <c r="CV14" s="54"/>
      <c r="CW14" s="54"/>
      <c r="CX14" s="54"/>
      <c r="CY14" s="54"/>
      <c r="CZ14" s="54"/>
      <c r="DA14" s="54"/>
      <c r="DB14" s="54"/>
      <c r="DC14" s="54"/>
      <c r="DD14" s="54"/>
      <c r="DE14" s="54"/>
      <c r="DF14" s="54"/>
      <c r="DG14" s="54"/>
      <c r="DH14" s="54"/>
      <c r="DI14" s="54"/>
      <c r="DJ14" s="54"/>
      <c r="DK14" s="54"/>
      <c r="DL14" s="54"/>
      <c r="DM14" s="54"/>
      <c r="DN14" s="54"/>
      <c r="DO14" s="54"/>
      <c r="DP14" s="54"/>
      <c r="DQ14" s="54"/>
      <c r="DR14" s="54"/>
      <c r="DS14" s="54"/>
      <c r="DT14" s="54"/>
      <c r="DU14" s="54"/>
      <c r="DV14" s="54"/>
      <c r="DW14" s="54"/>
      <c r="DX14" s="54"/>
      <c r="DY14" s="54"/>
      <c r="DZ14" s="54"/>
      <c r="EA14" s="54"/>
      <c r="EB14" s="54"/>
      <c r="EC14" s="54"/>
      <c r="ED14" s="54"/>
      <c r="EE14" s="54"/>
      <c r="EF14" s="54"/>
      <c r="EG14" s="54"/>
      <c r="EH14" s="54"/>
      <c r="EI14" s="54"/>
      <c r="EJ14" s="54"/>
      <c r="EK14" s="54"/>
      <c r="EL14" s="54"/>
      <c r="EM14" s="54"/>
      <c r="EN14" s="54"/>
      <c r="EO14" s="54"/>
      <c r="EP14" s="54"/>
      <c r="EQ14" s="54"/>
      <c r="ER14" s="54"/>
      <c r="ES14" s="54"/>
      <c r="ET14" s="54"/>
      <c r="EU14" s="54"/>
      <c r="EV14" s="54"/>
      <c r="EW14" s="54"/>
      <c r="EX14" s="54"/>
      <c r="EY14" s="54"/>
      <c r="EZ14" s="54"/>
      <c r="FA14" s="54"/>
      <c r="FB14" s="54"/>
      <c r="FC14" s="54"/>
      <c r="FD14" s="54"/>
      <c r="FE14" s="54"/>
      <c r="FF14" s="54"/>
      <c r="FG14" s="54"/>
      <c r="FH14" s="54"/>
      <c r="FI14" s="54"/>
      <c r="FJ14" s="54"/>
      <c r="FK14" s="54"/>
      <c r="FL14" s="54"/>
      <c r="FM14" s="54"/>
      <c r="FN14" s="54"/>
      <c r="FO14" s="54"/>
      <c r="FP14" s="54"/>
      <c r="FQ14" s="54"/>
      <c r="FR14" s="54"/>
      <c r="FS14" s="54"/>
      <c r="FT14" s="54"/>
      <c r="FU14" s="54"/>
      <c r="FV14" s="54"/>
      <c r="FW14" s="54"/>
      <c r="FX14" s="54"/>
      <c r="FY14" s="54"/>
      <c r="FZ14" s="54"/>
      <c r="GA14" s="54"/>
      <c r="GB14" s="54"/>
      <c r="GC14" s="54"/>
      <c r="GD14" s="54"/>
      <c r="GE14" s="54"/>
      <c r="GF14" s="54"/>
      <c r="GG14" s="54"/>
      <c r="GH14" s="54"/>
      <c r="GI14" s="54"/>
      <c r="GJ14" s="54"/>
      <c r="GK14" s="54"/>
      <c r="GL14" s="54"/>
      <c r="GM14" s="54"/>
      <c r="GN14" s="54"/>
      <c r="GO14" s="54"/>
      <c r="GP14" s="54"/>
      <c r="GQ14" s="54"/>
      <c r="GR14" s="54"/>
      <c r="GS14" s="54"/>
      <c r="GT14" s="54"/>
      <c r="GU14" s="54"/>
      <c r="GV14" s="54"/>
      <c r="GW14" s="54"/>
      <c r="GX14" s="54"/>
      <c r="GY14" s="54"/>
      <c r="GZ14" s="54"/>
      <c r="HA14" s="54"/>
      <c r="HB14" s="54"/>
      <c r="HC14" s="54"/>
      <c r="HD14" s="54"/>
      <c r="HE14" s="54"/>
      <c r="HF14" s="54"/>
      <c r="HG14" s="54"/>
      <c r="HH14" s="54"/>
      <c r="HI14" s="54"/>
      <c r="HJ14" s="54"/>
      <c r="HK14" s="54"/>
      <c r="HL14" s="54"/>
      <c r="HM14" s="54"/>
      <c r="HN14" s="54"/>
      <c r="HO14" s="54"/>
      <c r="HP14" s="54"/>
      <c r="HQ14" s="54"/>
      <c r="HR14" s="54"/>
      <c r="HS14" s="54"/>
      <c r="HT14" s="54"/>
      <c r="HU14" s="54"/>
      <c r="HV14" s="54"/>
      <c r="HW14" s="54"/>
      <c r="HX14" s="54"/>
      <c r="HY14" s="54"/>
      <c r="HZ14" s="54"/>
      <c r="IA14" s="54"/>
      <c r="IB14" s="54"/>
      <c r="IC14" s="54"/>
      <c r="ID14" s="54"/>
      <c r="IE14" s="54"/>
      <c r="IF14"/>
      <c r="IG14"/>
      <c r="IH14"/>
    </row>
    <row r="15" spans="1:248" ht="18" customHeight="1">
      <c r="A15" s="100" t="str">
        <f>IF(ISBLANK(B15)=FALSE(),COUNT(A$10:A14)+1,"")</f>
        <v/>
      </c>
      <c r="B15" s="101"/>
      <c r="C15" s="102"/>
      <c r="D15" s="97"/>
      <c r="E15" s="91" t="str">
        <f>IF(ISBLANK(D15)=FALSE(),DATEDIF(D15,Intern_Wettkampfdaten!B3,"Y"),"")</f>
        <v/>
      </c>
      <c r="F15" s="98"/>
      <c r="G15" s="98"/>
      <c r="H15" s="98"/>
      <c r="I15" s="98"/>
      <c r="J15" s="98"/>
      <c r="K15" s="98"/>
      <c r="L15" s="98"/>
      <c r="M15" s="98"/>
      <c r="N15" s="98"/>
      <c r="O15" s="98"/>
      <c r="P15" s="98"/>
      <c r="Q15" s="98"/>
      <c r="R15" s="98"/>
      <c r="S15" s="98"/>
      <c r="T15" s="98"/>
      <c r="U15" s="99"/>
      <c r="V15" s="94" t="str">
        <f t="shared" si="1"/>
        <v/>
      </c>
      <c r="W15" s="94"/>
      <c r="X15" s="94">
        <f t="shared" si="0"/>
        <v>0</v>
      </c>
      <c r="Y15" s="54"/>
      <c r="Z15" s="54"/>
      <c r="AA15" s="54"/>
      <c r="AB15" s="54"/>
      <c r="AC15" s="54"/>
      <c r="AD15" s="54"/>
      <c r="AE15" s="54"/>
      <c r="AF15" s="54"/>
      <c r="AG15" s="54"/>
      <c r="AH15" s="54"/>
      <c r="AI15" s="54"/>
      <c r="AJ15" s="54"/>
      <c r="AK15" s="54"/>
      <c r="AL15" s="54"/>
      <c r="AM15" s="54"/>
      <c r="AN15" s="54"/>
      <c r="AO15" s="54"/>
      <c r="AP15" s="54"/>
      <c r="AQ15" s="54"/>
      <c r="AR15" s="54"/>
      <c r="AS15" s="54"/>
      <c r="AT15" s="54"/>
      <c r="AU15" s="54"/>
      <c r="AV15" s="54"/>
      <c r="AW15" s="54"/>
      <c r="AX15" s="54"/>
      <c r="AY15" s="54"/>
      <c r="AZ15" s="54"/>
      <c r="BA15" s="54"/>
      <c r="BB15" s="54"/>
      <c r="BC15" s="54"/>
      <c r="BD15" s="54"/>
      <c r="BE15" s="54"/>
      <c r="BF15" s="54"/>
      <c r="BG15" s="54"/>
      <c r="BH15" s="54"/>
      <c r="BI15" s="54"/>
      <c r="BJ15" s="54"/>
      <c r="BK15" s="54"/>
      <c r="BL15" s="54"/>
      <c r="BM15" s="54"/>
      <c r="BN15" s="54"/>
      <c r="BO15" s="54"/>
      <c r="BP15" s="54"/>
      <c r="BQ15" s="54"/>
      <c r="BR15" s="54"/>
      <c r="BS15" s="54"/>
      <c r="BT15" s="54"/>
      <c r="BU15" s="54"/>
      <c r="BV15" s="54"/>
      <c r="BW15" s="54"/>
      <c r="BX15" s="54"/>
      <c r="BY15" s="54"/>
      <c r="BZ15" s="54"/>
      <c r="CA15" s="54"/>
      <c r="CB15" s="54"/>
      <c r="CC15" s="54"/>
      <c r="CD15" s="54"/>
      <c r="CE15" s="54"/>
      <c r="CF15" s="54"/>
      <c r="CG15" s="54"/>
      <c r="CH15" s="54"/>
      <c r="CI15" s="54"/>
      <c r="CJ15" s="54"/>
      <c r="CK15" s="54"/>
      <c r="CL15" s="54"/>
      <c r="CM15" s="54"/>
      <c r="CN15" s="54"/>
      <c r="CO15" s="54"/>
      <c r="CP15" s="54"/>
      <c r="CQ15" s="54"/>
      <c r="CR15" s="54"/>
      <c r="CS15" s="54"/>
      <c r="CT15" s="54"/>
      <c r="CU15" s="54"/>
      <c r="CV15" s="54"/>
      <c r="CW15" s="54"/>
      <c r="CX15" s="54"/>
      <c r="CY15" s="54"/>
      <c r="CZ15" s="54"/>
      <c r="DA15" s="54"/>
      <c r="DB15" s="54"/>
      <c r="DC15" s="54"/>
      <c r="DD15" s="54"/>
      <c r="DE15" s="54"/>
      <c r="DF15" s="54"/>
      <c r="DG15" s="54"/>
      <c r="DH15" s="54"/>
      <c r="DI15" s="54"/>
      <c r="DJ15" s="54"/>
      <c r="DK15" s="54"/>
      <c r="DL15" s="54"/>
      <c r="DM15" s="54"/>
      <c r="DN15" s="54"/>
      <c r="DO15" s="54"/>
      <c r="DP15" s="54"/>
      <c r="DQ15" s="54"/>
      <c r="DR15" s="54"/>
      <c r="DS15" s="54"/>
      <c r="DT15" s="54"/>
      <c r="DU15" s="54"/>
      <c r="DV15" s="54"/>
      <c r="DW15" s="54"/>
      <c r="DX15" s="54"/>
      <c r="DY15" s="54"/>
      <c r="DZ15" s="54"/>
      <c r="EA15" s="54"/>
      <c r="EB15" s="54"/>
      <c r="EC15" s="54"/>
      <c r="ED15" s="54"/>
      <c r="EE15" s="54"/>
      <c r="EF15" s="54"/>
      <c r="EG15" s="54"/>
      <c r="EH15" s="54"/>
      <c r="EI15" s="54"/>
      <c r="EJ15" s="54"/>
      <c r="EK15" s="54"/>
      <c r="EL15" s="54"/>
      <c r="EM15" s="54"/>
      <c r="EN15" s="54"/>
      <c r="EO15" s="54"/>
      <c r="EP15" s="54"/>
      <c r="EQ15" s="54"/>
      <c r="ER15" s="54"/>
      <c r="ES15" s="54"/>
      <c r="ET15" s="54"/>
      <c r="EU15" s="54"/>
      <c r="EV15" s="54"/>
      <c r="EW15" s="54"/>
      <c r="EX15" s="54"/>
      <c r="EY15" s="54"/>
      <c r="EZ15" s="54"/>
      <c r="FA15" s="54"/>
      <c r="FB15" s="54"/>
      <c r="FC15" s="54"/>
      <c r="FD15" s="54"/>
      <c r="FE15" s="54"/>
      <c r="FF15" s="54"/>
      <c r="FG15" s="54"/>
      <c r="FH15" s="54"/>
      <c r="FI15" s="54"/>
      <c r="FJ15" s="54"/>
      <c r="FK15" s="54"/>
      <c r="FL15" s="54"/>
      <c r="FM15" s="54"/>
      <c r="FN15" s="54"/>
      <c r="FO15" s="54"/>
      <c r="FP15" s="54"/>
      <c r="FQ15" s="54"/>
      <c r="FR15" s="54"/>
      <c r="FS15" s="54"/>
      <c r="FT15" s="54"/>
      <c r="FU15" s="54"/>
      <c r="FV15" s="54"/>
      <c r="FW15" s="54"/>
      <c r="FX15" s="54"/>
      <c r="FY15" s="54"/>
      <c r="FZ15" s="54"/>
      <c r="GA15" s="54"/>
      <c r="GB15" s="54"/>
      <c r="GC15" s="54"/>
      <c r="GD15" s="54"/>
      <c r="GE15" s="54"/>
      <c r="GF15" s="54"/>
      <c r="GG15" s="54"/>
      <c r="GH15" s="54"/>
      <c r="GI15" s="54"/>
      <c r="GJ15" s="54"/>
      <c r="GK15" s="54"/>
      <c r="GL15" s="54"/>
      <c r="GM15" s="54"/>
      <c r="GN15" s="54"/>
      <c r="GO15" s="54"/>
      <c r="GP15" s="54"/>
      <c r="GQ15" s="54"/>
      <c r="GR15" s="54"/>
      <c r="GS15" s="54"/>
      <c r="GT15" s="54"/>
      <c r="GU15" s="54"/>
      <c r="GV15" s="54"/>
      <c r="GW15" s="54"/>
      <c r="GX15" s="54"/>
      <c r="GY15" s="54"/>
      <c r="GZ15" s="54"/>
      <c r="HA15" s="54"/>
      <c r="HB15" s="54"/>
      <c r="HC15" s="54"/>
      <c r="HD15" s="54"/>
      <c r="HE15" s="54"/>
      <c r="HF15" s="54"/>
      <c r="HG15" s="54"/>
      <c r="HH15" s="54"/>
      <c r="HI15" s="54"/>
      <c r="HJ15" s="54"/>
      <c r="HK15" s="54"/>
      <c r="HL15" s="54"/>
      <c r="HM15" s="54"/>
      <c r="HN15" s="54"/>
      <c r="HO15" s="54"/>
      <c r="HP15" s="54"/>
      <c r="HQ15" s="54"/>
      <c r="HR15" s="54"/>
      <c r="HS15" s="54"/>
      <c r="HT15" s="54"/>
      <c r="HU15" s="54"/>
      <c r="HV15" s="54"/>
      <c r="HW15" s="54"/>
      <c r="HX15" s="54"/>
      <c r="HY15" s="54"/>
      <c r="HZ15" s="54"/>
      <c r="IA15" s="54"/>
      <c r="IB15" s="54"/>
      <c r="IC15" s="54"/>
      <c r="ID15" s="54"/>
      <c r="IE15" s="54"/>
      <c r="IF15"/>
      <c r="IG15"/>
      <c r="IH15"/>
    </row>
    <row r="16" spans="1:248" ht="18" customHeight="1">
      <c r="A16" s="100" t="str">
        <f>IF(ISBLANK(B16)=FALSE(),COUNT(A$10:A15)+1,"")</f>
        <v/>
      </c>
      <c r="B16" s="101"/>
      <c r="C16" s="102"/>
      <c r="D16" s="97"/>
      <c r="E16" s="91" t="str">
        <f>IF(ISBLANK(D16)=FALSE(),DATEDIF(D16,Intern_Wettkampfdaten!B3,"Y"),"")</f>
        <v/>
      </c>
      <c r="F16" s="98"/>
      <c r="G16" s="98"/>
      <c r="H16" s="98"/>
      <c r="I16" s="98"/>
      <c r="J16" s="98"/>
      <c r="K16" s="98"/>
      <c r="L16" s="98"/>
      <c r="M16" s="98"/>
      <c r="N16" s="98"/>
      <c r="O16" s="98"/>
      <c r="P16" s="98"/>
      <c r="Q16" s="98"/>
      <c r="R16" s="98"/>
      <c r="S16" s="98"/>
      <c r="T16" s="98"/>
      <c r="U16" s="99"/>
      <c r="V16" s="94" t="str">
        <f t="shared" si="1"/>
        <v/>
      </c>
      <c r="W16" s="94"/>
      <c r="X16" s="94">
        <f t="shared" si="0"/>
        <v>0</v>
      </c>
      <c r="Y16" s="54"/>
      <c r="Z16" s="54"/>
      <c r="AA16" s="54"/>
      <c r="AB16" s="54"/>
      <c r="AC16" s="54"/>
      <c r="AD16" s="54"/>
      <c r="AE16" s="54"/>
      <c r="AF16" s="54"/>
      <c r="AG16" s="54"/>
      <c r="AH16" s="54"/>
      <c r="AI16" s="54"/>
      <c r="AJ16" s="54"/>
      <c r="AK16" s="54"/>
      <c r="AL16" s="54"/>
      <c r="AM16" s="54"/>
      <c r="AN16" s="54"/>
      <c r="AO16" s="54"/>
      <c r="AP16" s="54"/>
      <c r="AQ16" s="54"/>
      <c r="AR16" s="54"/>
      <c r="AS16" s="54"/>
      <c r="AT16" s="54"/>
      <c r="AU16" s="54"/>
      <c r="AV16" s="54"/>
      <c r="AW16" s="54"/>
      <c r="AX16" s="54"/>
      <c r="AY16" s="54"/>
      <c r="AZ16" s="54"/>
      <c r="BA16" s="54"/>
      <c r="BB16" s="54"/>
      <c r="BC16" s="54"/>
      <c r="BD16" s="54"/>
      <c r="BE16" s="54"/>
      <c r="BF16" s="54"/>
      <c r="BG16" s="54"/>
      <c r="BH16" s="54"/>
      <c r="BI16" s="54"/>
      <c r="BJ16" s="54"/>
      <c r="BK16" s="54"/>
      <c r="BL16" s="54"/>
      <c r="BM16" s="54"/>
      <c r="BN16" s="54"/>
      <c r="BO16" s="54"/>
      <c r="BP16" s="54"/>
      <c r="BQ16" s="54"/>
      <c r="BR16" s="54"/>
      <c r="BS16" s="54"/>
      <c r="BT16" s="54"/>
      <c r="BU16" s="54"/>
      <c r="BV16" s="54"/>
      <c r="BW16" s="54"/>
      <c r="BX16" s="54"/>
      <c r="BY16" s="54"/>
      <c r="BZ16" s="54"/>
      <c r="CA16" s="54"/>
      <c r="CB16" s="54"/>
      <c r="CC16" s="54"/>
      <c r="CD16" s="54"/>
      <c r="CE16" s="54"/>
      <c r="CF16" s="54"/>
      <c r="CG16" s="54"/>
      <c r="CH16" s="54"/>
      <c r="CI16" s="54"/>
      <c r="CJ16" s="54"/>
      <c r="CK16" s="54"/>
      <c r="CL16" s="54"/>
      <c r="CM16" s="54"/>
      <c r="CN16" s="54"/>
      <c r="CO16" s="54"/>
      <c r="CP16" s="54"/>
      <c r="CQ16" s="54"/>
      <c r="CR16" s="54"/>
      <c r="CS16" s="54"/>
      <c r="CT16" s="54"/>
      <c r="CU16" s="54"/>
      <c r="CV16" s="54"/>
      <c r="CW16" s="54"/>
      <c r="CX16" s="54"/>
      <c r="CY16" s="54"/>
      <c r="CZ16" s="54"/>
      <c r="DA16" s="54"/>
      <c r="DB16" s="54"/>
      <c r="DC16" s="54"/>
      <c r="DD16" s="54"/>
      <c r="DE16" s="54"/>
      <c r="DF16" s="54"/>
      <c r="DG16" s="54"/>
      <c r="DH16" s="54"/>
      <c r="DI16" s="54"/>
      <c r="DJ16" s="54"/>
      <c r="DK16" s="54"/>
      <c r="DL16" s="54"/>
      <c r="DM16" s="54"/>
      <c r="DN16" s="54"/>
      <c r="DO16" s="54"/>
      <c r="DP16" s="54"/>
      <c r="DQ16" s="54"/>
      <c r="DR16" s="54"/>
      <c r="DS16" s="54"/>
      <c r="DT16" s="54"/>
      <c r="DU16" s="54"/>
      <c r="DV16" s="54"/>
      <c r="DW16" s="54"/>
      <c r="DX16" s="54"/>
      <c r="DY16" s="54"/>
      <c r="DZ16" s="54"/>
      <c r="EA16" s="54"/>
      <c r="EB16" s="54"/>
      <c r="EC16" s="54"/>
      <c r="ED16" s="54"/>
      <c r="EE16" s="54"/>
      <c r="EF16" s="54"/>
      <c r="EG16" s="54"/>
      <c r="EH16" s="54"/>
      <c r="EI16" s="54"/>
      <c r="EJ16" s="54"/>
      <c r="EK16" s="54"/>
      <c r="EL16" s="54"/>
      <c r="EM16" s="54"/>
      <c r="EN16" s="54"/>
      <c r="EO16" s="54"/>
      <c r="EP16" s="54"/>
      <c r="EQ16" s="54"/>
      <c r="ER16" s="54"/>
      <c r="ES16" s="54"/>
      <c r="ET16" s="54"/>
      <c r="EU16" s="54"/>
      <c r="EV16" s="54"/>
      <c r="EW16" s="54"/>
      <c r="EX16" s="54"/>
      <c r="EY16" s="54"/>
      <c r="EZ16" s="54"/>
      <c r="FA16" s="54"/>
      <c r="FB16" s="54"/>
      <c r="FC16" s="54"/>
      <c r="FD16" s="54"/>
      <c r="FE16" s="54"/>
      <c r="FF16" s="54"/>
      <c r="FG16" s="54"/>
      <c r="FH16" s="54"/>
      <c r="FI16" s="54"/>
      <c r="FJ16" s="54"/>
      <c r="FK16" s="54"/>
      <c r="FL16" s="54"/>
      <c r="FM16" s="54"/>
      <c r="FN16" s="54"/>
      <c r="FO16" s="54"/>
      <c r="FP16" s="54"/>
      <c r="FQ16" s="54"/>
      <c r="FR16" s="54"/>
      <c r="FS16" s="54"/>
      <c r="FT16" s="54"/>
      <c r="FU16" s="54"/>
      <c r="FV16" s="54"/>
      <c r="FW16" s="54"/>
      <c r="FX16" s="54"/>
      <c r="FY16" s="54"/>
      <c r="FZ16" s="54"/>
      <c r="GA16" s="54"/>
      <c r="GB16" s="54"/>
      <c r="GC16" s="54"/>
      <c r="GD16" s="54"/>
      <c r="GE16" s="54"/>
      <c r="GF16" s="54"/>
      <c r="GG16" s="54"/>
      <c r="GH16" s="54"/>
      <c r="GI16" s="54"/>
      <c r="GJ16" s="54"/>
      <c r="GK16" s="54"/>
      <c r="GL16" s="54"/>
      <c r="GM16" s="54"/>
      <c r="GN16" s="54"/>
      <c r="GO16" s="54"/>
      <c r="GP16" s="54"/>
      <c r="GQ16" s="54"/>
      <c r="GR16" s="54"/>
      <c r="GS16" s="54"/>
      <c r="GT16" s="54"/>
      <c r="GU16" s="54"/>
      <c r="GV16" s="54"/>
      <c r="GW16" s="54"/>
      <c r="GX16" s="54"/>
      <c r="GY16" s="54"/>
      <c r="GZ16" s="54"/>
      <c r="HA16" s="54"/>
      <c r="HB16" s="54"/>
      <c r="HC16" s="54"/>
      <c r="HD16" s="54"/>
      <c r="HE16" s="54"/>
      <c r="HF16" s="54"/>
      <c r="HG16" s="54"/>
      <c r="HH16" s="54"/>
      <c r="HI16" s="54"/>
      <c r="HJ16" s="54"/>
      <c r="HK16" s="54"/>
      <c r="HL16" s="54"/>
      <c r="HM16" s="54"/>
      <c r="HN16" s="54"/>
      <c r="HO16" s="54"/>
      <c r="HP16" s="54"/>
      <c r="HQ16" s="54"/>
      <c r="HR16" s="54"/>
      <c r="HS16" s="54"/>
      <c r="HT16" s="54"/>
      <c r="HU16" s="54"/>
      <c r="HV16" s="54"/>
      <c r="HW16" s="54"/>
      <c r="HX16" s="54"/>
      <c r="HY16" s="54"/>
      <c r="HZ16" s="54"/>
      <c r="IA16" s="54"/>
      <c r="IB16" s="54"/>
      <c r="IC16" s="54"/>
      <c r="ID16" s="54"/>
      <c r="IE16" s="54"/>
      <c r="IF16"/>
      <c r="IG16"/>
      <c r="IH16"/>
    </row>
    <row r="17" spans="1:242" ht="18" customHeight="1">
      <c r="A17" s="100" t="str">
        <f>IF(ISBLANK(B17)=FALSE(),COUNT(A$10:A16)+1,"")</f>
        <v/>
      </c>
      <c r="B17" s="101"/>
      <c r="C17" s="102"/>
      <c r="D17" s="97"/>
      <c r="E17" s="91" t="str">
        <f>IF(ISBLANK(D17)=FALSE(),DATEDIF(D17,Intern_Wettkampfdaten!B3,"Y"),"")</f>
        <v/>
      </c>
      <c r="F17" s="98"/>
      <c r="G17" s="98"/>
      <c r="H17" s="98"/>
      <c r="I17" s="98"/>
      <c r="J17" s="98"/>
      <c r="K17" s="98"/>
      <c r="L17" s="98"/>
      <c r="M17" s="98"/>
      <c r="N17" s="98"/>
      <c r="O17" s="98"/>
      <c r="P17" s="98"/>
      <c r="Q17" s="98"/>
      <c r="R17" s="98"/>
      <c r="S17" s="98"/>
      <c r="T17" s="98"/>
      <c r="U17" s="99"/>
      <c r="V17" s="94" t="str">
        <f t="shared" si="1"/>
        <v/>
      </c>
      <c r="W17" s="94"/>
      <c r="X17" s="94">
        <f t="shared" si="0"/>
        <v>0</v>
      </c>
      <c r="Y17" s="54"/>
      <c r="Z17" s="54"/>
      <c r="AA17" s="54"/>
      <c r="AB17" s="54"/>
      <c r="AC17" s="54"/>
      <c r="AD17" s="54"/>
      <c r="AE17" s="54"/>
      <c r="AF17" s="54"/>
      <c r="AG17" s="54"/>
      <c r="AH17" s="54"/>
      <c r="AI17" s="54"/>
      <c r="AJ17" s="54"/>
      <c r="AK17" s="54"/>
      <c r="AL17" s="54"/>
      <c r="AM17" s="54"/>
      <c r="AN17" s="54"/>
      <c r="AO17" s="54"/>
      <c r="AP17" s="54"/>
      <c r="AQ17" s="54"/>
      <c r="AR17" s="54"/>
      <c r="AS17" s="54"/>
      <c r="AT17" s="54"/>
      <c r="AU17" s="54"/>
      <c r="AV17" s="54"/>
      <c r="AW17" s="54"/>
      <c r="AX17" s="54"/>
      <c r="AY17" s="54"/>
      <c r="AZ17" s="54"/>
      <c r="BA17" s="54"/>
      <c r="BB17" s="54"/>
      <c r="BC17" s="54"/>
      <c r="BD17" s="54"/>
      <c r="BE17" s="54"/>
      <c r="BF17" s="54"/>
      <c r="BG17" s="54"/>
      <c r="BH17" s="54"/>
      <c r="BI17" s="54"/>
      <c r="BJ17" s="54"/>
      <c r="BK17" s="54"/>
      <c r="BL17" s="54"/>
      <c r="BM17" s="54"/>
      <c r="BN17" s="54"/>
      <c r="BO17" s="54"/>
      <c r="BP17" s="54"/>
      <c r="BQ17" s="54"/>
      <c r="BR17" s="54"/>
      <c r="BS17" s="54"/>
      <c r="BT17" s="54"/>
      <c r="BU17" s="54"/>
      <c r="BV17" s="54"/>
      <c r="BW17" s="54"/>
      <c r="BX17" s="54"/>
      <c r="BY17" s="54"/>
      <c r="BZ17" s="54"/>
      <c r="CA17" s="54"/>
      <c r="CB17" s="54"/>
      <c r="CC17" s="54"/>
      <c r="CD17" s="54"/>
      <c r="CE17" s="54"/>
      <c r="CF17" s="54"/>
      <c r="CG17" s="54"/>
      <c r="CH17" s="54"/>
      <c r="CI17" s="54"/>
      <c r="CJ17" s="54"/>
      <c r="CK17" s="54"/>
      <c r="CL17" s="54"/>
      <c r="CM17" s="54"/>
      <c r="CN17" s="54"/>
      <c r="CO17" s="54"/>
      <c r="CP17" s="54"/>
      <c r="CQ17" s="54"/>
      <c r="CR17" s="54"/>
      <c r="CS17" s="54"/>
      <c r="CT17" s="54"/>
      <c r="CU17" s="54"/>
      <c r="CV17" s="54"/>
      <c r="CW17" s="54"/>
      <c r="CX17" s="54"/>
      <c r="CY17" s="54"/>
      <c r="CZ17" s="54"/>
      <c r="DA17" s="54"/>
      <c r="DB17" s="54"/>
      <c r="DC17" s="54"/>
      <c r="DD17" s="54"/>
      <c r="DE17" s="54"/>
      <c r="DF17" s="54"/>
      <c r="DG17" s="54"/>
      <c r="DH17" s="54"/>
      <c r="DI17" s="54"/>
      <c r="DJ17" s="54"/>
      <c r="DK17" s="54"/>
      <c r="DL17" s="54"/>
      <c r="DM17" s="54"/>
      <c r="DN17" s="54"/>
      <c r="DO17" s="54"/>
      <c r="DP17" s="54"/>
      <c r="DQ17" s="54"/>
      <c r="DR17" s="54"/>
      <c r="DS17" s="54"/>
      <c r="DT17" s="54"/>
      <c r="DU17" s="54"/>
      <c r="DV17" s="54"/>
      <c r="DW17" s="54"/>
      <c r="DX17" s="54"/>
      <c r="DY17" s="54"/>
      <c r="DZ17" s="54"/>
      <c r="EA17" s="54"/>
      <c r="EB17" s="54"/>
      <c r="EC17" s="54"/>
      <c r="ED17" s="54"/>
      <c r="EE17" s="54"/>
      <c r="EF17" s="54"/>
      <c r="EG17" s="54"/>
      <c r="EH17" s="54"/>
      <c r="EI17" s="54"/>
      <c r="EJ17" s="54"/>
      <c r="EK17" s="54"/>
      <c r="EL17" s="54"/>
      <c r="EM17" s="54"/>
      <c r="EN17" s="54"/>
      <c r="EO17" s="54"/>
      <c r="EP17" s="54"/>
      <c r="EQ17" s="54"/>
      <c r="ER17" s="54"/>
      <c r="ES17" s="54"/>
      <c r="ET17" s="54"/>
      <c r="EU17" s="54"/>
      <c r="EV17" s="54"/>
      <c r="EW17" s="54"/>
      <c r="EX17" s="54"/>
      <c r="EY17" s="54"/>
      <c r="EZ17" s="54"/>
      <c r="FA17" s="54"/>
      <c r="FB17" s="54"/>
      <c r="FC17" s="54"/>
      <c r="FD17" s="54"/>
      <c r="FE17" s="54"/>
      <c r="FF17" s="54"/>
      <c r="FG17" s="54"/>
      <c r="FH17" s="54"/>
      <c r="FI17" s="54"/>
      <c r="FJ17" s="54"/>
      <c r="FK17" s="54"/>
      <c r="FL17" s="54"/>
      <c r="FM17" s="54"/>
      <c r="FN17" s="54"/>
      <c r="FO17" s="54"/>
      <c r="FP17" s="54"/>
      <c r="FQ17" s="54"/>
      <c r="FR17" s="54"/>
      <c r="FS17" s="54"/>
      <c r="FT17" s="54"/>
      <c r="FU17" s="54"/>
      <c r="FV17" s="54"/>
      <c r="FW17" s="54"/>
      <c r="FX17" s="54"/>
      <c r="FY17" s="54"/>
      <c r="FZ17" s="54"/>
      <c r="GA17" s="54"/>
      <c r="GB17" s="54"/>
      <c r="GC17" s="54"/>
      <c r="GD17" s="54"/>
      <c r="GE17" s="54"/>
      <c r="GF17" s="54"/>
      <c r="GG17" s="54"/>
      <c r="GH17" s="54"/>
      <c r="GI17" s="54"/>
      <c r="GJ17" s="54"/>
      <c r="GK17" s="54"/>
      <c r="GL17" s="54"/>
      <c r="GM17" s="54"/>
      <c r="GN17" s="54"/>
      <c r="GO17" s="54"/>
      <c r="GP17" s="54"/>
      <c r="GQ17" s="54"/>
      <c r="GR17" s="54"/>
      <c r="GS17" s="54"/>
      <c r="GT17" s="54"/>
      <c r="GU17" s="54"/>
      <c r="GV17" s="54"/>
      <c r="GW17" s="54"/>
      <c r="GX17" s="54"/>
      <c r="GY17" s="54"/>
      <c r="GZ17" s="54"/>
      <c r="HA17" s="54"/>
      <c r="HB17" s="54"/>
      <c r="HC17" s="54"/>
      <c r="HD17" s="54"/>
      <c r="HE17" s="54"/>
      <c r="HF17" s="54"/>
      <c r="HG17" s="54"/>
      <c r="HH17" s="54"/>
      <c r="HI17" s="54"/>
      <c r="HJ17" s="54"/>
      <c r="HK17" s="54"/>
      <c r="HL17" s="54"/>
      <c r="HM17" s="54"/>
      <c r="HN17" s="54"/>
      <c r="HO17" s="54"/>
      <c r="HP17" s="54"/>
      <c r="HQ17" s="54"/>
      <c r="HR17" s="54"/>
      <c r="HS17" s="54"/>
      <c r="HT17" s="54"/>
      <c r="HU17" s="54"/>
      <c r="HV17" s="54"/>
      <c r="HW17" s="54"/>
      <c r="HX17" s="54"/>
      <c r="HY17" s="54"/>
      <c r="HZ17" s="54"/>
      <c r="IA17" s="54"/>
      <c r="IB17" s="54"/>
      <c r="IC17" s="54"/>
      <c r="ID17" s="54"/>
      <c r="IE17" s="54"/>
      <c r="IF17"/>
      <c r="IG17"/>
      <c r="IH17"/>
    </row>
    <row r="18" spans="1:242" ht="18" customHeight="1">
      <c r="A18" s="100" t="str">
        <f>IF(ISBLANK(B18)=FALSE(),COUNT(A$10:A17)+1,"")</f>
        <v/>
      </c>
      <c r="B18" s="101"/>
      <c r="C18" s="102"/>
      <c r="D18" s="97"/>
      <c r="E18" s="91" t="str">
        <f>IF(ISBLANK(D18)=FALSE(),DATEDIF(D18,Intern_Wettkampfdaten!B3,"Y"),"")</f>
        <v/>
      </c>
      <c r="F18" s="98"/>
      <c r="G18" s="98"/>
      <c r="H18" s="98"/>
      <c r="I18" s="98"/>
      <c r="J18" s="98"/>
      <c r="K18" s="98"/>
      <c r="L18" s="98"/>
      <c r="M18" s="98"/>
      <c r="N18" s="98"/>
      <c r="O18" s="98"/>
      <c r="P18" s="98"/>
      <c r="Q18" s="98"/>
      <c r="R18" s="98"/>
      <c r="S18" s="98"/>
      <c r="T18" s="98"/>
      <c r="U18" s="99"/>
      <c r="V18" s="94" t="str">
        <f t="shared" si="1"/>
        <v/>
      </c>
      <c r="W18" s="94"/>
      <c r="X18" s="94">
        <f t="shared" si="0"/>
        <v>0</v>
      </c>
      <c r="Y18" s="54"/>
      <c r="Z18" s="54"/>
      <c r="AA18" s="54"/>
      <c r="AB18" s="54"/>
      <c r="AC18" s="54"/>
      <c r="AD18" s="54"/>
      <c r="AE18" s="54"/>
      <c r="AF18" s="54"/>
      <c r="AG18" s="54"/>
      <c r="AH18" s="54"/>
      <c r="AI18" s="54"/>
      <c r="AJ18" s="54"/>
      <c r="AK18" s="54"/>
      <c r="AL18" s="54"/>
      <c r="AM18" s="54"/>
      <c r="AN18" s="54"/>
      <c r="AO18" s="54"/>
      <c r="AP18" s="54"/>
      <c r="AQ18" s="54"/>
      <c r="AR18" s="54"/>
      <c r="AS18" s="54"/>
      <c r="AT18" s="54"/>
      <c r="AU18" s="54"/>
      <c r="AV18" s="54"/>
      <c r="AW18" s="54"/>
      <c r="AX18" s="54"/>
      <c r="AY18" s="54"/>
      <c r="AZ18" s="54"/>
      <c r="BA18" s="54"/>
      <c r="BB18" s="54"/>
      <c r="BC18" s="54"/>
      <c r="BD18" s="54"/>
      <c r="BE18" s="54"/>
      <c r="BF18" s="54"/>
      <c r="BG18" s="54"/>
      <c r="BH18" s="54"/>
      <c r="BI18" s="54"/>
      <c r="BJ18" s="54"/>
      <c r="BK18" s="54"/>
      <c r="BL18" s="54"/>
      <c r="BM18" s="54"/>
      <c r="BN18" s="54"/>
      <c r="BO18" s="54"/>
      <c r="BP18" s="54"/>
      <c r="BQ18" s="54"/>
      <c r="BR18" s="54"/>
      <c r="BS18" s="54"/>
      <c r="BT18" s="54"/>
      <c r="BU18" s="54"/>
      <c r="BV18" s="54"/>
      <c r="BW18" s="54"/>
      <c r="BX18" s="54"/>
      <c r="BY18" s="54"/>
      <c r="BZ18" s="54"/>
      <c r="CA18" s="54"/>
      <c r="CB18" s="54"/>
      <c r="CC18" s="54"/>
      <c r="CD18" s="54"/>
      <c r="CE18" s="54"/>
      <c r="CF18" s="54"/>
      <c r="CG18" s="54"/>
      <c r="CH18" s="54"/>
      <c r="CI18" s="54"/>
      <c r="CJ18" s="54"/>
      <c r="CK18" s="54"/>
      <c r="CL18" s="54"/>
      <c r="CM18" s="54"/>
      <c r="CN18" s="54"/>
      <c r="CO18" s="54"/>
      <c r="CP18" s="54"/>
      <c r="CQ18" s="54"/>
      <c r="CR18" s="54"/>
      <c r="CS18" s="54"/>
      <c r="CT18" s="54"/>
      <c r="CU18" s="54"/>
      <c r="CV18" s="54"/>
      <c r="CW18" s="54"/>
      <c r="CX18" s="54"/>
      <c r="CY18" s="54"/>
      <c r="CZ18" s="54"/>
      <c r="DA18" s="54"/>
      <c r="DB18" s="54"/>
      <c r="DC18" s="54"/>
      <c r="DD18" s="54"/>
      <c r="DE18" s="54"/>
      <c r="DF18" s="54"/>
      <c r="DG18" s="54"/>
      <c r="DH18" s="54"/>
      <c r="DI18" s="54"/>
      <c r="DJ18" s="54"/>
      <c r="DK18" s="54"/>
      <c r="DL18" s="54"/>
      <c r="DM18" s="54"/>
      <c r="DN18" s="54"/>
      <c r="DO18" s="54"/>
      <c r="DP18" s="54"/>
      <c r="DQ18" s="54"/>
      <c r="DR18" s="54"/>
      <c r="DS18" s="54"/>
      <c r="DT18" s="54"/>
      <c r="DU18" s="54"/>
      <c r="DV18" s="54"/>
      <c r="DW18" s="54"/>
      <c r="DX18" s="54"/>
      <c r="DY18" s="54"/>
      <c r="DZ18" s="54"/>
      <c r="EA18" s="54"/>
      <c r="EB18" s="54"/>
      <c r="EC18" s="54"/>
      <c r="ED18" s="54"/>
      <c r="EE18" s="54"/>
      <c r="EF18" s="54"/>
      <c r="EG18" s="54"/>
      <c r="EH18" s="54"/>
      <c r="EI18" s="54"/>
      <c r="EJ18" s="54"/>
      <c r="EK18" s="54"/>
      <c r="EL18" s="54"/>
      <c r="EM18" s="54"/>
      <c r="EN18" s="54"/>
      <c r="EO18" s="54"/>
      <c r="EP18" s="54"/>
      <c r="EQ18" s="54"/>
      <c r="ER18" s="54"/>
      <c r="ES18" s="54"/>
      <c r="ET18" s="54"/>
      <c r="EU18" s="54"/>
      <c r="EV18" s="54"/>
      <c r="EW18" s="54"/>
      <c r="EX18" s="54"/>
      <c r="EY18" s="54"/>
      <c r="EZ18" s="54"/>
      <c r="FA18" s="54"/>
      <c r="FB18" s="54"/>
      <c r="FC18" s="54"/>
      <c r="FD18" s="54"/>
      <c r="FE18" s="54"/>
      <c r="FF18" s="54"/>
      <c r="FG18" s="54"/>
      <c r="FH18" s="54"/>
      <c r="FI18" s="54"/>
      <c r="FJ18" s="54"/>
      <c r="FK18" s="54"/>
      <c r="FL18" s="54"/>
      <c r="FM18" s="54"/>
      <c r="FN18" s="54"/>
      <c r="FO18" s="54"/>
      <c r="FP18" s="54"/>
      <c r="FQ18" s="54"/>
      <c r="FR18" s="54"/>
      <c r="FS18" s="54"/>
      <c r="FT18" s="54"/>
      <c r="FU18" s="54"/>
      <c r="FV18" s="54"/>
      <c r="FW18" s="54"/>
      <c r="FX18" s="54"/>
      <c r="FY18" s="54"/>
      <c r="FZ18" s="54"/>
      <c r="GA18" s="54"/>
      <c r="GB18" s="54"/>
      <c r="GC18" s="54"/>
      <c r="GD18" s="54"/>
      <c r="GE18" s="54"/>
      <c r="GF18" s="54"/>
      <c r="GG18" s="54"/>
      <c r="GH18" s="54"/>
      <c r="GI18" s="54"/>
      <c r="GJ18" s="54"/>
      <c r="GK18" s="54"/>
      <c r="GL18" s="54"/>
      <c r="GM18" s="54"/>
      <c r="GN18" s="54"/>
      <c r="GO18" s="54"/>
      <c r="GP18" s="54"/>
      <c r="GQ18" s="54"/>
      <c r="GR18" s="54"/>
      <c r="GS18" s="54"/>
      <c r="GT18" s="54"/>
      <c r="GU18" s="54"/>
      <c r="GV18" s="54"/>
      <c r="GW18" s="54"/>
      <c r="GX18" s="54"/>
      <c r="GY18" s="54"/>
      <c r="GZ18" s="54"/>
      <c r="HA18" s="54"/>
      <c r="HB18" s="54"/>
      <c r="HC18" s="54"/>
      <c r="HD18" s="54"/>
      <c r="HE18" s="54"/>
      <c r="HF18" s="54"/>
      <c r="HG18" s="54"/>
      <c r="HH18" s="54"/>
      <c r="HI18" s="54"/>
      <c r="HJ18" s="54"/>
      <c r="HK18" s="54"/>
      <c r="HL18" s="54"/>
      <c r="HM18" s="54"/>
      <c r="HN18" s="54"/>
      <c r="HO18" s="54"/>
      <c r="HP18" s="54"/>
      <c r="HQ18" s="54"/>
      <c r="HR18" s="54"/>
      <c r="HS18" s="54"/>
      <c r="HT18" s="54"/>
      <c r="HU18" s="54"/>
      <c r="HV18" s="54"/>
      <c r="HW18" s="54"/>
      <c r="HX18" s="54"/>
      <c r="HY18" s="54"/>
      <c r="HZ18" s="54"/>
      <c r="IA18" s="54"/>
      <c r="IB18" s="54"/>
      <c r="IC18" s="54"/>
      <c r="ID18" s="54"/>
      <c r="IE18" s="54"/>
      <c r="IF18"/>
      <c r="IG18"/>
      <c r="IH18"/>
    </row>
    <row r="19" spans="1:242" ht="18" customHeight="1">
      <c r="A19" s="100" t="str">
        <f>IF(ISBLANK(B19)=FALSE(),COUNT(A$10:A18)+1,"")</f>
        <v/>
      </c>
      <c r="B19" s="101"/>
      <c r="C19" s="102"/>
      <c r="D19" s="97"/>
      <c r="E19" s="91" t="str">
        <f>IF(ISBLANK(D19)=FALSE(),DATEDIF(D19,Intern_Wettkampfdaten!B3,"Y"),"")</f>
        <v/>
      </c>
      <c r="F19" s="98"/>
      <c r="G19" s="98"/>
      <c r="H19" s="98"/>
      <c r="I19" s="98"/>
      <c r="J19" s="98"/>
      <c r="K19" s="98"/>
      <c r="L19" s="98"/>
      <c r="M19" s="98"/>
      <c r="N19" s="98"/>
      <c r="O19" s="98"/>
      <c r="P19" s="98"/>
      <c r="Q19" s="98"/>
      <c r="R19" s="98"/>
      <c r="S19" s="98"/>
      <c r="T19" s="98"/>
      <c r="U19" s="99"/>
      <c r="V19" s="94" t="str">
        <f t="shared" si="1"/>
        <v/>
      </c>
      <c r="W19" s="94"/>
      <c r="X19" s="94">
        <f t="shared" si="0"/>
        <v>0</v>
      </c>
      <c r="Y19" s="54"/>
      <c r="Z19" s="54"/>
      <c r="AA19" s="54"/>
      <c r="AB19" s="54"/>
      <c r="AC19" s="54"/>
      <c r="AD19" s="54"/>
      <c r="AE19" s="54"/>
      <c r="AF19" s="54"/>
      <c r="AG19" s="54"/>
      <c r="AH19" s="54"/>
      <c r="AI19" s="54"/>
      <c r="AJ19" s="54"/>
      <c r="AK19" s="54"/>
      <c r="AL19" s="54"/>
      <c r="AM19" s="54"/>
      <c r="AN19" s="54"/>
      <c r="AO19" s="54"/>
      <c r="AP19" s="54"/>
      <c r="AQ19" s="54"/>
      <c r="AR19" s="54"/>
      <c r="AS19" s="54"/>
      <c r="AT19" s="54"/>
      <c r="AU19" s="54"/>
      <c r="AV19" s="54"/>
      <c r="AW19" s="54"/>
      <c r="AX19" s="54"/>
      <c r="AY19" s="54"/>
      <c r="AZ19" s="54"/>
      <c r="BA19" s="54"/>
      <c r="BB19" s="54"/>
      <c r="BC19" s="54"/>
      <c r="BD19" s="54"/>
      <c r="BE19" s="54"/>
      <c r="BF19" s="54"/>
      <c r="BG19" s="54"/>
      <c r="BH19" s="54"/>
      <c r="BI19" s="54"/>
      <c r="BJ19" s="54"/>
      <c r="BK19" s="54"/>
      <c r="BL19" s="54"/>
      <c r="BM19" s="54"/>
      <c r="BN19" s="54"/>
      <c r="BO19" s="54"/>
      <c r="BP19" s="54"/>
      <c r="BQ19" s="54"/>
      <c r="BR19" s="54"/>
      <c r="BS19" s="54"/>
      <c r="BT19" s="54"/>
      <c r="BU19" s="54"/>
      <c r="BV19" s="54"/>
      <c r="BW19" s="54"/>
      <c r="BX19" s="54"/>
      <c r="BY19" s="54"/>
      <c r="BZ19" s="54"/>
      <c r="CA19" s="54"/>
      <c r="CB19" s="54"/>
      <c r="CC19" s="54"/>
      <c r="CD19" s="54"/>
      <c r="CE19" s="54"/>
      <c r="CF19" s="54"/>
      <c r="CG19" s="54"/>
      <c r="CH19" s="54"/>
      <c r="CI19" s="54"/>
      <c r="CJ19" s="54"/>
      <c r="CK19" s="54"/>
      <c r="CL19" s="54"/>
      <c r="CM19" s="54"/>
      <c r="CN19" s="54"/>
      <c r="CO19" s="54"/>
      <c r="CP19" s="54"/>
      <c r="CQ19" s="54"/>
      <c r="CR19" s="54"/>
      <c r="CS19" s="54"/>
      <c r="CT19" s="54"/>
      <c r="CU19" s="54"/>
      <c r="CV19" s="54"/>
      <c r="CW19" s="54"/>
      <c r="CX19" s="54"/>
      <c r="CY19" s="54"/>
      <c r="CZ19" s="54"/>
      <c r="DA19" s="54"/>
      <c r="DB19" s="54"/>
      <c r="DC19" s="54"/>
      <c r="DD19" s="54"/>
      <c r="DE19" s="54"/>
      <c r="DF19" s="54"/>
      <c r="DG19" s="54"/>
      <c r="DH19" s="54"/>
      <c r="DI19" s="54"/>
      <c r="DJ19" s="54"/>
      <c r="DK19" s="54"/>
      <c r="DL19" s="54"/>
      <c r="DM19" s="54"/>
      <c r="DN19" s="54"/>
      <c r="DO19" s="54"/>
      <c r="DP19" s="54"/>
      <c r="DQ19" s="54"/>
      <c r="DR19" s="54"/>
      <c r="DS19" s="54"/>
      <c r="DT19" s="54"/>
      <c r="DU19" s="54"/>
      <c r="DV19" s="54"/>
      <c r="DW19" s="54"/>
      <c r="DX19" s="54"/>
      <c r="DY19" s="54"/>
      <c r="DZ19" s="54"/>
      <c r="EA19" s="54"/>
      <c r="EB19" s="54"/>
      <c r="EC19" s="54"/>
      <c r="ED19" s="54"/>
      <c r="EE19" s="54"/>
      <c r="EF19" s="54"/>
      <c r="EG19" s="54"/>
      <c r="EH19" s="54"/>
      <c r="EI19" s="54"/>
      <c r="EJ19" s="54"/>
      <c r="EK19" s="54"/>
      <c r="EL19" s="54"/>
      <c r="EM19" s="54"/>
      <c r="EN19" s="54"/>
      <c r="EO19" s="54"/>
      <c r="EP19" s="54"/>
      <c r="EQ19" s="54"/>
      <c r="ER19" s="54"/>
      <c r="ES19" s="54"/>
      <c r="ET19" s="54"/>
      <c r="EU19" s="54"/>
      <c r="EV19" s="54"/>
      <c r="EW19" s="54"/>
      <c r="EX19" s="54"/>
      <c r="EY19" s="54"/>
      <c r="EZ19" s="54"/>
      <c r="FA19" s="54"/>
      <c r="FB19" s="54"/>
      <c r="FC19" s="54"/>
      <c r="FD19" s="54"/>
      <c r="FE19" s="54"/>
      <c r="FF19" s="54"/>
      <c r="FG19" s="54"/>
      <c r="FH19" s="54"/>
      <c r="FI19" s="54"/>
      <c r="FJ19" s="54"/>
      <c r="FK19" s="54"/>
      <c r="FL19" s="54"/>
      <c r="FM19" s="54"/>
      <c r="FN19" s="54"/>
      <c r="FO19" s="54"/>
      <c r="FP19" s="54"/>
      <c r="FQ19" s="54"/>
      <c r="FR19" s="54"/>
      <c r="FS19" s="54"/>
      <c r="FT19" s="54"/>
      <c r="FU19" s="54"/>
      <c r="FV19" s="54"/>
      <c r="FW19" s="54"/>
      <c r="FX19" s="54"/>
      <c r="FY19" s="54"/>
      <c r="FZ19" s="54"/>
      <c r="GA19" s="54"/>
      <c r="GB19" s="54"/>
      <c r="GC19" s="54"/>
      <c r="GD19" s="54"/>
      <c r="GE19" s="54"/>
      <c r="GF19" s="54"/>
      <c r="GG19" s="54"/>
      <c r="GH19" s="54"/>
      <c r="GI19" s="54"/>
      <c r="GJ19" s="54"/>
      <c r="GK19" s="54"/>
      <c r="GL19" s="54"/>
      <c r="GM19" s="54"/>
      <c r="GN19" s="54"/>
      <c r="GO19" s="54"/>
      <c r="GP19" s="54"/>
      <c r="GQ19" s="54"/>
      <c r="GR19" s="54"/>
      <c r="GS19" s="54"/>
      <c r="GT19" s="54"/>
      <c r="GU19" s="54"/>
      <c r="GV19" s="54"/>
      <c r="GW19" s="54"/>
      <c r="GX19" s="54"/>
      <c r="GY19" s="54"/>
      <c r="GZ19" s="54"/>
      <c r="HA19" s="54"/>
      <c r="HB19" s="54"/>
      <c r="HC19" s="54"/>
      <c r="HD19" s="54"/>
      <c r="HE19" s="54"/>
      <c r="HF19" s="54"/>
      <c r="HG19" s="54"/>
      <c r="HH19" s="54"/>
      <c r="HI19" s="54"/>
      <c r="HJ19" s="54"/>
      <c r="HK19" s="54"/>
      <c r="HL19" s="54"/>
      <c r="HM19" s="54"/>
      <c r="HN19" s="54"/>
      <c r="HO19" s="54"/>
      <c r="HP19" s="54"/>
      <c r="HQ19" s="54"/>
      <c r="HR19" s="54"/>
      <c r="HS19" s="54"/>
      <c r="HT19" s="54"/>
      <c r="HU19" s="54"/>
      <c r="HV19" s="54"/>
      <c r="HW19" s="54"/>
      <c r="HX19" s="54"/>
      <c r="HY19" s="54"/>
      <c r="HZ19" s="54"/>
      <c r="IA19" s="54"/>
      <c r="IB19" s="54"/>
      <c r="IC19" s="54"/>
      <c r="ID19" s="54"/>
      <c r="IE19" s="54"/>
      <c r="IF19"/>
      <c r="IG19"/>
      <c r="IH19"/>
    </row>
    <row r="20" spans="1:242" ht="18" customHeight="1">
      <c r="A20" s="100" t="str">
        <f>IF(ISBLANK(B20)=FALSE(),COUNT(A$10:A19)+1,"")</f>
        <v/>
      </c>
      <c r="B20" s="101"/>
      <c r="C20" s="101"/>
      <c r="D20" s="147"/>
      <c r="E20" s="91" t="str">
        <f>IF(ISBLANK(D20)=FALSE(),DATEDIF(D20,Intern_Wettkampfdaten!B3,"Y"),"")</f>
        <v/>
      </c>
      <c r="F20" s="98"/>
      <c r="G20" s="98"/>
      <c r="H20" s="98"/>
      <c r="I20" s="98"/>
      <c r="J20" s="98"/>
      <c r="K20" s="98"/>
      <c r="L20" s="98"/>
      <c r="M20" s="98"/>
      <c r="N20" s="98"/>
      <c r="O20" s="98"/>
      <c r="P20" s="98"/>
      <c r="Q20" s="98"/>
      <c r="R20" s="98"/>
      <c r="S20" s="98"/>
      <c r="T20" s="98"/>
      <c r="U20" s="99"/>
      <c r="V20" s="94" t="str">
        <f t="shared" si="1"/>
        <v/>
      </c>
      <c r="W20" s="94"/>
      <c r="X20" s="94">
        <f t="shared" si="0"/>
        <v>0</v>
      </c>
      <c r="Y20" s="54"/>
      <c r="Z20" s="54"/>
      <c r="AA20" s="54"/>
      <c r="AB20" s="54"/>
      <c r="AC20" s="54"/>
      <c r="AD20" s="54"/>
      <c r="AE20" s="54"/>
      <c r="AF20" s="54"/>
      <c r="AG20" s="54"/>
      <c r="AH20" s="54"/>
      <c r="AI20" s="54"/>
      <c r="AJ20" s="54"/>
      <c r="AK20" s="54"/>
      <c r="AL20" s="54"/>
      <c r="AM20" s="54"/>
      <c r="AN20" s="54"/>
      <c r="AO20" s="54"/>
      <c r="AP20" s="54"/>
      <c r="AQ20" s="54"/>
      <c r="AR20" s="54"/>
      <c r="AS20" s="54"/>
      <c r="AT20" s="54"/>
      <c r="AU20" s="54"/>
      <c r="AV20" s="54"/>
      <c r="AW20" s="54"/>
      <c r="AX20" s="54"/>
      <c r="AY20" s="54"/>
      <c r="AZ20" s="54"/>
      <c r="BA20" s="54"/>
      <c r="BB20" s="54"/>
      <c r="BC20" s="54"/>
      <c r="BD20" s="54"/>
      <c r="BE20" s="54"/>
      <c r="BF20" s="54"/>
      <c r="BG20" s="54"/>
      <c r="BH20" s="54"/>
      <c r="BI20" s="54"/>
      <c r="BJ20" s="54"/>
      <c r="BK20" s="54"/>
      <c r="BL20" s="54"/>
      <c r="BM20" s="54"/>
      <c r="BN20" s="54"/>
      <c r="BO20" s="54"/>
      <c r="BP20" s="54"/>
      <c r="BQ20" s="54"/>
      <c r="BR20" s="54"/>
      <c r="BS20" s="54"/>
      <c r="BT20" s="54"/>
      <c r="BU20" s="54"/>
      <c r="BV20" s="54"/>
      <c r="BW20" s="54"/>
      <c r="BX20" s="54"/>
      <c r="BY20" s="54"/>
      <c r="BZ20" s="54"/>
      <c r="CA20" s="54"/>
      <c r="CB20" s="54"/>
      <c r="CC20" s="54"/>
      <c r="CD20" s="54"/>
      <c r="CE20" s="54"/>
      <c r="CF20" s="54"/>
      <c r="CG20" s="54"/>
      <c r="CH20" s="54"/>
      <c r="CI20" s="54"/>
      <c r="CJ20" s="54"/>
      <c r="CK20" s="54"/>
      <c r="CL20" s="54"/>
      <c r="CM20" s="54"/>
      <c r="CN20" s="54"/>
      <c r="CO20" s="54"/>
      <c r="CP20" s="54"/>
      <c r="CQ20" s="54"/>
      <c r="CR20" s="54"/>
      <c r="CS20" s="54"/>
      <c r="CT20" s="54"/>
      <c r="CU20" s="54"/>
      <c r="CV20" s="54"/>
      <c r="CW20" s="54"/>
      <c r="CX20" s="54"/>
      <c r="CY20" s="54"/>
      <c r="CZ20" s="54"/>
      <c r="DA20" s="54"/>
      <c r="DB20" s="54"/>
      <c r="DC20" s="54"/>
      <c r="DD20" s="54"/>
      <c r="DE20" s="54"/>
      <c r="DF20" s="54"/>
      <c r="DG20" s="54"/>
      <c r="DH20" s="54"/>
      <c r="DI20" s="54"/>
      <c r="DJ20" s="54"/>
      <c r="DK20" s="54"/>
      <c r="DL20" s="54"/>
      <c r="DM20" s="54"/>
      <c r="DN20" s="54"/>
      <c r="DO20" s="54"/>
      <c r="DP20" s="54"/>
      <c r="DQ20" s="54"/>
      <c r="DR20" s="54"/>
      <c r="DS20" s="54"/>
      <c r="DT20" s="54"/>
      <c r="DU20" s="54"/>
      <c r="DV20" s="54"/>
      <c r="DW20" s="54"/>
      <c r="DX20" s="54"/>
      <c r="DY20" s="54"/>
      <c r="DZ20" s="54"/>
      <c r="EA20" s="54"/>
      <c r="EB20" s="54"/>
      <c r="EC20" s="54"/>
      <c r="ED20" s="54"/>
      <c r="EE20" s="54"/>
      <c r="EF20" s="54"/>
      <c r="EG20" s="54"/>
      <c r="EH20" s="54"/>
      <c r="EI20" s="54"/>
      <c r="EJ20" s="54"/>
      <c r="EK20" s="54"/>
      <c r="EL20" s="54"/>
      <c r="EM20" s="54"/>
      <c r="EN20" s="54"/>
      <c r="EO20" s="54"/>
      <c r="EP20" s="54"/>
      <c r="EQ20" s="54"/>
      <c r="ER20" s="54"/>
      <c r="ES20" s="54"/>
      <c r="ET20" s="54"/>
      <c r="EU20" s="54"/>
      <c r="EV20" s="54"/>
      <c r="EW20" s="54"/>
      <c r="EX20" s="54"/>
      <c r="EY20" s="54"/>
      <c r="EZ20" s="54"/>
      <c r="FA20" s="54"/>
      <c r="FB20" s="54"/>
      <c r="FC20" s="54"/>
      <c r="FD20" s="54"/>
      <c r="FE20" s="54"/>
      <c r="FF20" s="54"/>
      <c r="FG20" s="54"/>
      <c r="FH20" s="54"/>
      <c r="FI20" s="54"/>
      <c r="FJ20" s="54"/>
      <c r="FK20" s="54"/>
      <c r="FL20" s="54"/>
      <c r="FM20" s="54"/>
      <c r="FN20" s="54"/>
      <c r="FO20" s="54"/>
      <c r="FP20" s="54"/>
      <c r="FQ20" s="54"/>
      <c r="FR20" s="54"/>
      <c r="FS20" s="54"/>
      <c r="FT20" s="54"/>
      <c r="FU20" s="54"/>
      <c r="FV20" s="54"/>
      <c r="FW20" s="54"/>
      <c r="FX20" s="54"/>
      <c r="FY20" s="54"/>
      <c r="FZ20" s="54"/>
      <c r="GA20" s="54"/>
      <c r="GB20" s="54"/>
      <c r="GC20" s="54"/>
      <c r="GD20" s="54"/>
      <c r="GE20" s="54"/>
      <c r="GF20" s="54"/>
      <c r="GG20" s="54"/>
      <c r="GH20" s="54"/>
      <c r="GI20" s="54"/>
      <c r="GJ20" s="54"/>
      <c r="GK20" s="54"/>
      <c r="GL20" s="54"/>
      <c r="GM20" s="54"/>
      <c r="GN20" s="54"/>
      <c r="GO20" s="54"/>
      <c r="GP20" s="54"/>
      <c r="GQ20" s="54"/>
      <c r="GR20" s="54"/>
      <c r="GS20" s="54"/>
      <c r="GT20" s="54"/>
      <c r="GU20" s="54"/>
      <c r="GV20" s="54"/>
      <c r="GW20" s="54"/>
      <c r="GX20" s="54"/>
      <c r="GY20" s="54"/>
      <c r="GZ20" s="54"/>
      <c r="HA20" s="54"/>
      <c r="HB20" s="54"/>
      <c r="HC20" s="54"/>
      <c r="HD20" s="54"/>
      <c r="HE20" s="54"/>
      <c r="HF20" s="54"/>
      <c r="HG20" s="54"/>
      <c r="HH20" s="54"/>
      <c r="HI20" s="54"/>
      <c r="HJ20" s="54"/>
      <c r="HK20" s="54"/>
      <c r="HL20" s="54"/>
      <c r="HM20" s="54"/>
      <c r="HN20" s="54"/>
      <c r="HO20" s="54"/>
      <c r="HP20" s="54"/>
      <c r="HQ20" s="54"/>
      <c r="HR20" s="54"/>
      <c r="HS20" s="54"/>
      <c r="HT20" s="54"/>
      <c r="HU20" s="54"/>
      <c r="HV20" s="54"/>
      <c r="HW20" s="54"/>
      <c r="HX20" s="54"/>
      <c r="HY20" s="54"/>
      <c r="HZ20" s="54"/>
      <c r="IA20" s="54"/>
      <c r="IB20" s="54"/>
      <c r="IC20" s="54"/>
      <c r="ID20" s="54"/>
      <c r="IE20" s="54"/>
      <c r="IF20"/>
      <c r="IG20"/>
      <c r="IH20"/>
    </row>
    <row r="21" spans="1:242" ht="18" customHeight="1">
      <c r="A21" s="100" t="str">
        <f>IF(ISBLANK(B21)=FALSE(),COUNT(A$10:A20)+1,"")</f>
        <v/>
      </c>
      <c r="B21" s="101"/>
      <c r="C21" s="101"/>
      <c r="D21" s="96"/>
      <c r="E21" s="91" t="str">
        <f>IF(ISBLANK(D21)=FALSE(),DATEDIF(D21,Intern_Wettkampfdaten!B3,"Y"),"")</f>
        <v/>
      </c>
      <c r="F21" s="98"/>
      <c r="G21" s="98"/>
      <c r="H21" s="98"/>
      <c r="I21" s="98"/>
      <c r="J21" s="98"/>
      <c r="K21" s="98"/>
      <c r="L21" s="98"/>
      <c r="M21" s="98"/>
      <c r="N21" s="98"/>
      <c r="O21" s="98"/>
      <c r="P21" s="98"/>
      <c r="Q21" s="98"/>
      <c r="R21" s="98"/>
      <c r="S21" s="98"/>
      <c r="T21" s="98"/>
      <c r="U21" s="99"/>
      <c r="V21" s="94" t="str">
        <f t="shared" si="1"/>
        <v/>
      </c>
      <c r="W21" s="94"/>
      <c r="X21" s="94">
        <f t="shared" si="0"/>
        <v>0</v>
      </c>
      <c r="Y21" s="54"/>
      <c r="Z21" s="54"/>
      <c r="AA21" s="54"/>
      <c r="AB21" s="54"/>
      <c r="AC21" s="54"/>
      <c r="AD21" s="54"/>
      <c r="AE21" s="54"/>
      <c r="AF21" s="54"/>
      <c r="AG21" s="54"/>
      <c r="AH21" s="54"/>
      <c r="AI21" s="54"/>
      <c r="AJ21" s="54"/>
      <c r="AK21" s="54"/>
      <c r="AL21" s="54"/>
      <c r="AM21" s="54"/>
      <c r="AN21" s="54"/>
      <c r="AO21" s="54"/>
      <c r="AP21" s="54"/>
      <c r="AQ21" s="54"/>
      <c r="AR21" s="54"/>
      <c r="AS21" s="54"/>
      <c r="AT21" s="54"/>
      <c r="AU21" s="54"/>
      <c r="AV21" s="54"/>
      <c r="AW21" s="54"/>
      <c r="AX21" s="54"/>
      <c r="AY21" s="54"/>
      <c r="AZ21" s="54"/>
      <c r="BA21" s="54"/>
      <c r="BB21" s="54"/>
      <c r="BC21" s="54"/>
      <c r="BD21" s="54"/>
      <c r="BE21" s="54"/>
      <c r="BF21" s="54"/>
      <c r="BG21" s="54"/>
      <c r="BH21" s="54"/>
      <c r="BI21" s="54"/>
      <c r="BJ21" s="54"/>
      <c r="BK21" s="54"/>
      <c r="BL21" s="54"/>
      <c r="BM21" s="54"/>
      <c r="BN21" s="54"/>
      <c r="BO21" s="54"/>
      <c r="BP21" s="54"/>
      <c r="BQ21" s="54"/>
      <c r="BR21" s="54"/>
      <c r="BS21" s="54"/>
      <c r="BT21" s="54"/>
      <c r="BU21" s="54"/>
      <c r="BV21" s="54"/>
      <c r="BW21" s="54"/>
      <c r="BX21" s="54"/>
      <c r="BY21" s="54"/>
      <c r="BZ21" s="54"/>
      <c r="CA21" s="54"/>
      <c r="CB21" s="54"/>
      <c r="CC21" s="54"/>
      <c r="CD21" s="54"/>
      <c r="CE21" s="54"/>
      <c r="CF21" s="54"/>
      <c r="CG21" s="54"/>
      <c r="CH21" s="54"/>
      <c r="CI21" s="54"/>
      <c r="CJ21" s="54"/>
      <c r="CK21" s="54"/>
      <c r="CL21" s="54"/>
      <c r="CM21" s="54"/>
      <c r="CN21" s="54"/>
      <c r="CO21" s="54"/>
      <c r="CP21" s="54"/>
      <c r="CQ21" s="54"/>
      <c r="CR21" s="54"/>
      <c r="CS21" s="54"/>
      <c r="CT21" s="54"/>
      <c r="CU21" s="54"/>
      <c r="CV21" s="54"/>
      <c r="CW21" s="54"/>
      <c r="CX21" s="54"/>
      <c r="CY21" s="54"/>
      <c r="CZ21" s="54"/>
      <c r="DA21" s="54"/>
      <c r="DB21" s="54"/>
      <c r="DC21" s="54"/>
      <c r="DD21" s="54"/>
      <c r="DE21" s="54"/>
      <c r="DF21" s="54"/>
      <c r="DG21" s="54"/>
      <c r="DH21" s="54"/>
      <c r="DI21" s="54"/>
      <c r="DJ21" s="54"/>
      <c r="DK21" s="54"/>
      <c r="DL21" s="54"/>
      <c r="DM21" s="54"/>
      <c r="DN21" s="54"/>
      <c r="DO21" s="54"/>
      <c r="DP21" s="54"/>
      <c r="DQ21" s="54"/>
      <c r="DR21" s="54"/>
      <c r="DS21" s="54"/>
      <c r="DT21" s="54"/>
      <c r="DU21" s="54"/>
      <c r="DV21" s="54"/>
      <c r="DW21" s="54"/>
      <c r="DX21" s="54"/>
      <c r="DY21" s="54"/>
      <c r="DZ21" s="54"/>
      <c r="EA21" s="54"/>
      <c r="EB21" s="54"/>
      <c r="EC21" s="54"/>
      <c r="ED21" s="54"/>
      <c r="EE21" s="54"/>
      <c r="EF21" s="54"/>
      <c r="EG21" s="54"/>
      <c r="EH21" s="54"/>
      <c r="EI21" s="54"/>
      <c r="EJ21" s="54"/>
      <c r="EK21" s="54"/>
      <c r="EL21" s="54"/>
      <c r="EM21" s="54"/>
      <c r="EN21" s="54"/>
      <c r="EO21" s="54"/>
      <c r="EP21" s="54"/>
      <c r="EQ21" s="54"/>
      <c r="ER21" s="54"/>
      <c r="ES21" s="54"/>
      <c r="ET21" s="54"/>
      <c r="EU21" s="54"/>
      <c r="EV21" s="54"/>
      <c r="EW21" s="54"/>
      <c r="EX21" s="54"/>
      <c r="EY21" s="54"/>
      <c r="EZ21" s="54"/>
      <c r="FA21" s="54"/>
      <c r="FB21" s="54"/>
      <c r="FC21" s="54"/>
      <c r="FD21" s="54"/>
      <c r="FE21" s="54"/>
      <c r="FF21" s="54"/>
      <c r="FG21" s="54"/>
      <c r="FH21" s="54"/>
      <c r="FI21" s="54"/>
      <c r="FJ21" s="54"/>
      <c r="FK21" s="54"/>
      <c r="FL21" s="54"/>
      <c r="FM21" s="54"/>
      <c r="FN21" s="54"/>
      <c r="FO21" s="54"/>
      <c r="FP21" s="54"/>
      <c r="FQ21" s="54"/>
      <c r="FR21" s="54"/>
      <c r="FS21" s="54"/>
      <c r="FT21" s="54"/>
      <c r="FU21" s="54"/>
      <c r="FV21" s="54"/>
      <c r="FW21" s="54"/>
      <c r="FX21" s="54"/>
      <c r="FY21" s="54"/>
      <c r="FZ21" s="54"/>
      <c r="GA21" s="54"/>
      <c r="GB21" s="54"/>
      <c r="GC21" s="54"/>
      <c r="GD21" s="54"/>
      <c r="GE21" s="54"/>
      <c r="GF21" s="54"/>
      <c r="GG21" s="54"/>
      <c r="GH21" s="54"/>
      <c r="GI21" s="54"/>
      <c r="GJ21" s="54"/>
      <c r="GK21" s="54"/>
      <c r="GL21" s="54"/>
      <c r="GM21" s="54"/>
      <c r="GN21" s="54"/>
      <c r="GO21" s="54"/>
      <c r="GP21" s="54"/>
      <c r="GQ21" s="54"/>
      <c r="GR21" s="54"/>
      <c r="GS21" s="54"/>
      <c r="GT21" s="54"/>
      <c r="GU21" s="54"/>
      <c r="GV21" s="54"/>
      <c r="GW21" s="54"/>
      <c r="GX21" s="54"/>
      <c r="GY21" s="54"/>
      <c r="GZ21" s="54"/>
      <c r="HA21" s="54"/>
      <c r="HB21" s="54"/>
      <c r="HC21" s="54"/>
      <c r="HD21" s="54"/>
      <c r="HE21" s="54"/>
      <c r="HF21" s="54"/>
      <c r="HG21" s="54"/>
      <c r="HH21" s="54"/>
      <c r="HI21" s="54"/>
      <c r="HJ21" s="54"/>
      <c r="HK21" s="54"/>
      <c r="HL21" s="54"/>
      <c r="HM21" s="54"/>
      <c r="HN21" s="54"/>
      <c r="HO21" s="54"/>
      <c r="HP21" s="54"/>
      <c r="HQ21" s="54"/>
      <c r="HR21" s="54"/>
      <c r="HS21" s="54"/>
      <c r="HT21" s="54"/>
      <c r="HU21" s="54"/>
      <c r="HV21" s="54"/>
      <c r="HW21" s="54"/>
      <c r="HX21" s="54"/>
      <c r="HY21" s="54"/>
      <c r="HZ21" s="54"/>
      <c r="IA21" s="54"/>
      <c r="IB21" s="54"/>
      <c r="IC21" s="54"/>
      <c r="ID21" s="54"/>
      <c r="IE21" s="54"/>
      <c r="IF21"/>
      <c r="IG21"/>
      <c r="IH21"/>
    </row>
    <row r="22" spans="1:242" ht="18" customHeight="1">
      <c r="A22" s="100" t="str">
        <f>IF(ISBLANK(B22)=FALSE(),COUNT(A$10:A21)+1,"")</f>
        <v/>
      </c>
      <c r="B22" s="101"/>
      <c r="C22" s="101"/>
      <c r="D22" s="96"/>
      <c r="E22" s="91" t="str">
        <f>IF(ISBLANK(D22)=FALSE(),DATEDIF(D22,Intern_Wettkampfdaten!B3,"Y"),"")</f>
        <v/>
      </c>
      <c r="F22" s="98"/>
      <c r="G22" s="98"/>
      <c r="H22" s="98"/>
      <c r="I22" s="98"/>
      <c r="J22" s="98"/>
      <c r="K22" s="98"/>
      <c r="L22" s="98"/>
      <c r="M22" s="98"/>
      <c r="N22" s="98"/>
      <c r="O22" s="98"/>
      <c r="P22" s="98"/>
      <c r="Q22" s="98"/>
      <c r="R22" s="98"/>
      <c r="S22" s="98"/>
      <c r="T22" s="98"/>
      <c r="U22" s="99"/>
      <c r="V22" s="94" t="str">
        <f t="shared" si="1"/>
        <v/>
      </c>
      <c r="W22" s="94"/>
      <c r="X22" s="94">
        <f t="shared" si="0"/>
        <v>0</v>
      </c>
      <c r="Y22" s="54"/>
      <c r="Z22" s="54"/>
      <c r="AA22" s="54"/>
      <c r="AB22" s="54"/>
      <c r="AC22" s="54"/>
      <c r="AD22" s="54"/>
      <c r="AE22" s="54"/>
      <c r="AF22" s="54"/>
      <c r="AG22" s="54"/>
      <c r="AH22" s="54"/>
      <c r="AI22" s="54"/>
      <c r="AJ22" s="54"/>
      <c r="AK22" s="54"/>
      <c r="AL22" s="54"/>
      <c r="AM22" s="54"/>
      <c r="AN22" s="54"/>
      <c r="AO22" s="54"/>
      <c r="AP22" s="54"/>
      <c r="AQ22" s="54"/>
      <c r="AR22" s="54"/>
      <c r="AS22" s="54"/>
      <c r="AT22" s="54"/>
      <c r="AU22" s="54"/>
      <c r="AV22" s="54"/>
      <c r="AW22" s="54"/>
      <c r="AX22" s="54"/>
      <c r="AY22" s="54"/>
      <c r="AZ22" s="54"/>
      <c r="BA22" s="54"/>
      <c r="BB22" s="54"/>
      <c r="BC22" s="54"/>
      <c r="BD22" s="54"/>
      <c r="BE22" s="54"/>
      <c r="BF22" s="54"/>
      <c r="BG22" s="54"/>
      <c r="BH22" s="54"/>
      <c r="BI22" s="54"/>
      <c r="BJ22" s="54"/>
      <c r="BK22" s="54"/>
      <c r="BL22" s="54"/>
      <c r="BM22" s="54"/>
      <c r="BN22" s="54"/>
      <c r="BO22" s="54"/>
      <c r="BP22" s="54"/>
      <c r="BQ22" s="54"/>
      <c r="BR22" s="54"/>
      <c r="BS22" s="54"/>
      <c r="BT22" s="54"/>
      <c r="BU22" s="54"/>
      <c r="BV22" s="54"/>
      <c r="BW22" s="54"/>
      <c r="BX22" s="54"/>
      <c r="BY22" s="54"/>
      <c r="BZ22" s="54"/>
      <c r="CA22" s="54"/>
      <c r="CB22" s="54"/>
      <c r="CC22" s="54"/>
      <c r="CD22" s="54"/>
      <c r="CE22" s="54"/>
      <c r="CF22" s="54"/>
      <c r="CG22" s="54"/>
      <c r="CH22" s="54"/>
      <c r="CI22" s="54"/>
      <c r="CJ22" s="54"/>
      <c r="CK22" s="54"/>
      <c r="CL22" s="54"/>
      <c r="CM22" s="54"/>
      <c r="CN22" s="54"/>
      <c r="CO22" s="54"/>
      <c r="CP22" s="54"/>
      <c r="CQ22" s="54"/>
      <c r="CR22" s="54"/>
      <c r="CS22" s="54"/>
      <c r="CT22" s="54"/>
      <c r="CU22" s="54"/>
      <c r="CV22" s="54"/>
      <c r="CW22" s="54"/>
      <c r="CX22" s="54"/>
      <c r="CY22" s="54"/>
      <c r="CZ22" s="54"/>
      <c r="DA22" s="54"/>
      <c r="DB22" s="54"/>
      <c r="DC22" s="54"/>
      <c r="DD22" s="54"/>
      <c r="DE22" s="54"/>
      <c r="DF22" s="54"/>
      <c r="DG22" s="54"/>
      <c r="DH22" s="54"/>
      <c r="DI22" s="54"/>
      <c r="DJ22" s="54"/>
      <c r="DK22" s="54"/>
      <c r="DL22" s="54"/>
      <c r="DM22" s="54"/>
      <c r="DN22" s="54"/>
      <c r="DO22" s="54"/>
      <c r="DP22" s="54"/>
      <c r="DQ22" s="54"/>
      <c r="DR22" s="54"/>
      <c r="DS22" s="54"/>
      <c r="DT22" s="54"/>
      <c r="DU22" s="54"/>
      <c r="DV22" s="54"/>
      <c r="DW22" s="54"/>
      <c r="DX22" s="54"/>
      <c r="DY22" s="54"/>
      <c r="DZ22" s="54"/>
      <c r="EA22" s="54"/>
      <c r="EB22" s="54"/>
      <c r="EC22" s="54"/>
      <c r="ED22" s="54"/>
      <c r="EE22" s="54"/>
      <c r="EF22" s="54"/>
      <c r="EG22" s="54"/>
      <c r="EH22" s="54"/>
      <c r="EI22" s="54"/>
      <c r="EJ22" s="54"/>
      <c r="EK22" s="54"/>
      <c r="EL22" s="54"/>
      <c r="EM22" s="54"/>
      <c r="EN22" s="54"/>
      <c r="EO22" s="54"/>
      <c r="EP22" s="54"/>
      <c r="EQ22" s="54"/>
      <c r="ER22" s="54"/>
      <c r="ES22" s="54"/>
      <c r="ET22" s="54"/>
      <c r="EU22" s="54"/>
      <c r="EV22" s="54"/>
      <c r="EW22" s="54"/>
      <c r="EX22" s="54"/>
      <c r="EY22" s="54"/>
      <c r="EZ22" s="54"/>
      <c r="FA22" s="54"/>
      <c r="FB22" s="54"/>
      <c r="FC22" s="54"/>
      <c r="FD22" s="54"/>
      <c r="FE22" s="54"/>
      <c r="FF22" s="54"/>
      <c r="FG22" s="54"/>
      <c r="FH22" s="54"/>
      <c r="FI22" s="54"/>
      <c r="FJ22" s="54"/>
      <c r="FK22" s="54"/>
      <c r="FL22" s="54"/>
      <c r="FM22" s="54"/>
      <c r="FN22" s="54"/>
      <c r="FO22" s="54"/>
      <c r="FP22" s="54"/>
      <c r="FQ22" s="54"/>
      <c r="FR22" s="54"/>
      <c r="FS22" s="54"/>
      <c r="FT22" s="54"/>
      <c r="FU22" s="54"/>
      <c r="FV22" s="54"/>
      <c r="FW22" s="54"/>
      <c r="FX22" s="54"/>
      <c r="FY22" s="54"/>
      <c r="FZ22" s="54"/>
      <c r="GA22" s="54"/>
      <c r="GB22" s="54"/>
      <c r="GC22" s="54"/>
      <c r="GD22" s="54"/>
      <c r="GE22" s="54"/>
      <c r="GF22" s="54"/>
      <c r="GG22" s="54"/>
      <c r="GH22" s="54"/>
      <c r="GI22" s="54"/>
      <c r="GJ22" s="54"/>
      <c r="GK22" s="54"/>
      <c r="GL22" s="54"/>
      <c r="GM22" s="54"/>
      <c r="GN22" s="54"/>
      <c r="GO22" s="54"/>
      <c r="GP22" s="54"/>
      <c r="GQ22" s="54"/>
      <c r="GR22" s="54"/>
      <c r="GS22" s="54"/>
      <c r="GT22" s="54"/>
      <c r="GU22" s="54"/>
      <c r="GV22" s="54"/>
      <c r="GW22" s="54"/>
      <c r="GX22" s="54"/>
      <c r="GY22" s="54"/>
      <c r="GZ22" s="54"/>
      <c r="HA22" s="54"/>
      <c r="HB22" s="54"/>
      <c r="HC22" s="54"/>
      <c r="HD22" s="54"/>
      <c r="HE22" s="54"/>
      <c r="HF22" s="54"/>
      <c r="HG22" s="54"/>
      <c r="HH22" s="54"/>
      <c r="HI22" s="54"/>
      <c r="HJ22" s="54"/>
      <c r="HK22" s="54"/>
      <c r="HL22" s="54"/>
      <c r="HM22" s="54"/>
      <c r="HN22" s="54"/>
      <c r="HO22" s="54"/>
      <c r="HP22" s="54"/>
      <c r="HQ22" s="54"/>
      <c r="HR22" s="54"/>
      <c r="HS22" s="54"/>
      <c r="HT22" s="54"/>
      <c r="HU22" s="54"/>
      <c r="HV22" s="54"/>
      <c r="HW22" s="54"/>
      <c r="HX22" s="54"/>
      <c r="HY22" s="54"/>
      <c r="HZ22" s="54"/>
      <c r="IA22" s="54"/>
      <c r="IB22" s="54"/>
      <c r="IC22" s="54"/>
      <c r="ID22" s="54"/>
      <c r="IE22" s="54"/>
      <c r="IF22"/>
      <c r="IG22"/>
      <c r="IH22"/>
    </row>
    <row r="23" spans="1:242" ht="18" customHeight="1">
      <c r="A23" s="100" t="str">
        <f>IF(ISBLANK(B23)=FALSE(),COUNT(A$10:A22)+1,"")</f>
        <v/>
      </c>
      <c r="B23" s="101"/>
      <c r="C23" s="101"/>
      <c r="D23" s="96"/>
      <c r="E23" s="91" t="str">
        <f>IF(ISBLANK(D23)=FALSE(),DATEDIF(D23,Intern_Wettkampfdaten!B3,"Y"),"")</f>
        <v/>
      </c>
      <c r="F23" s="98"/>
      <c r="G23" s="98"/>
      <c r="H23" s="98"/>
      <c r="I23" s="98"/>
      <c r="J23" s="98"/>
      <c r="K23" s="98"/>
      <c r="L23" s="98"/>
      <c r="M23" s="98"/>
      <c r="N23" s="98"/>
      <c r="O23" s="98"/>
      <c r="P23" s="98"/>
      <c r="Q23" s="98"/>
      <c r="R23" s="98"/>
      <c r="S23" s="98"/>
      <c r="T23" s="98"/>
      <c r="U23" s="99"/>
      <c r="V23" s="94" t="str">
        <f t="shared" si="1"/>
        <v/>
      </c>
      <c r="W23" s="94"/>
      <c r="X23" s="94">
        <f t="shared" si="0"/>
        <v>0</v>
      </c>
      <c r="Y23" s="54"/>
      <c r="Z23" s="54"/>
      <c r="AA23" s="54"/>
      <c r="AB23" s="54"/>
      <c r="AC23" s="54"/>
      <c r="AD23" s="54"/>
      <c r="AE23" s="54"/>
      <c r="AF23" s="54"/>
      <c r="AG23" s="54"/>
      <c r="AH23" s="54"/>
      <c r="AI23" s="54"/>
      <c r="AJ23" s="54"/>
      <c r="AK23" s="54"/>
      <c r="AL23" s="54"/>
      <c r="AM23" s="54"/>
      <c r="AN23" s="54"/>
      <c r="AO23" s="54"/>
      <c r="AP23" s="54"/>
      <c r="AQ23" s="54"/>
      <c r="AR23" s="54"/>
      <c r="AS23" s="54"/>
      <c r="AT23" s="54"/>
      <c r="AU23" s="54"/>
      <c r="AV23" s="54"/>
      <c r="AW23" s="54"/>
      <c r="AX23" s="54"/>
      <c r="AY23" s="54"/>
      <c r="AZ23" s="54"/>
      <c r="BA23" s="54"/>
      <c r="BB23" s="54"/>
      <c r="BC23" s="54"/>
      <c r="BD23" s="54"/>
      <c r="BE23" s="54"/>
      <c r="BF23" s="54"/>
      <c r="BG23" s="54"/>
      <c r="BH23" s="54"/>
      <c r="BI23" s="54"/>
      <c r="BJ23" s="54"/>
      <c r="BK23" s="54"/>
      <c r="BL23" s="54"/>
      <c r="BM23" s="54"/>
      <c r="BN23" s="54"/>
      <c r="BO23" s="54"/>
      <c r="BP23" s="54"/>
      <c r="BQ23" s="54"/>
      <c r="BR23" s="54"/>
      <c r="BS23" s="54"/>
      <c r="BT23" s="54"/>
      <c r="BU23" s="54"/>
      <c r="BV23" s="54"/>
      <c r="BW23" s="54"/>
      <c r="BX23" s="54"/>
      <c r="BY23" s="54"/>
      <c r="BZ23" s="54"/>
      <c r="CA23" s="54"/>
      <c r="CB23" s="54"/>
      <c r="CC23" s="54"/>
      <c r="CD23" s="54"/>
      <c r="CE23" s="54"/>
      <c r="CF23" s="54"/>
      <c r="CG23" s="54"/>
      <c r="CH23" s="54"/>
      <c r="CI23" s="54"/>
      <c r="CJ23" s="54"/>
      <c r="CK23" s="54"/>
      <c r="CL23" s="54"/>
      <c r="CM23" s="54"/>
      <c r="CN23" s="54"/>
      <c r="CO23" s="54"/>
      <c r="CP23" s="54"/>
      <c r="CQ23" s="54"/>
      <c r="CR23" s="54"/>
      <c r="CS23" s="54"/>
      <c r="CT23" s="54"/>
      <c r="CU23" s="54"/>
      <c r="CV23" s="54"/>
      <c r="CW23" s="54"/>
      <c r="CX23" s="54"/>
      <c r="CY23" s="54"/>
      <c r="CZ23" s="54"/>
      <c r="DA23" s="54"/>
      <c r="DB23" s="54"/>
      <c r="DC23" s="54"/>
      <c r="DD23" s="54"/>
      <c r="DE23" s="54"/>
      <c r="DF23" s="54"/>
      <c r="DG23" s="54"/>
      <c r="DH23" s="54"/>
      <c r="DI23" s="54"/>
      <c r="DJ23" s="54"/>
      <c r="DK23" s="54"/>
      <c r="DL23" s="54"/>
      <c r="DM23" s="54"/>
      <c r="DN23" s="54"/>
      <c r="DO23" s="54"/>
      <c r="DP23" s="54"/>
      <c r="DQ23" s="54"/>
      <c r="DR23" s="54"/>
      <c r="DS23" s="54"/>
      <c r="DT23" s="54"/>
      <c r="DU23" s="54"/>
      <c r="DV23" s="54"/>
      <c r="DW23" s="54"/>
      <c r="DX23" s="54"/>
      <c r="DY23" s="54"/>
      <c r="DZ23" s="54"/>
      <c r="EA23" s="54"/>
      <c r="EB23" s="54"/>
      <c r="EC23" s="54"/>
      <c r="ED23" s="54"/>
      <c r="EE23" s="54"/>
      <c r="EF23" s="54"/>
      <c r="EG23" s="54"/>
      <c r="EH23" s="54"/>
      <c r="EI23" s="54"/>
      <c r="EJ23" s="54"/>
      <c r="EK23" s="54"/>
      <c r="EL23" s="54"/>
      <c r="EM23" s="54"/>
      <c r="EN23" s="54"/>
      <c r="EO23" s="54"/>
      <c r="EP23" s="54"/>
      <c r="EQ23" s="54"/>
      <c r="ER23" s="54"/>
      <c r="ES23" s="54"/>
      <c r="ET23" s="54"/>
      <c r="EU23" s="54"/>
      <c r="EV23" s="54"/>
      <c r="EW23" s="54"/>
      <c r="EX23" s="54"/>
      <c r="EY23" s="54"/>
      <c r="EZ23" s="54"/>
      <c r="FA23" s="54"/>
      <c r="FB23" s="54"/>
      <c r="FC23" s="54"/>
      <c r="FD23" s="54"/>
      <c r="FE23" s="54"/>
      <c r="FF23" s="54"/>
      <c r="FG23" s="54"/>
      <c r="FH23" s="54"/>
      <c r="FI23" s="54"/>
      <c r="FJ23" s="54"/>
      <c r="FK23" s="54"/>
      <c r="FL23" s="54"/>
      <c r="FM23" s="54"/>
      <c r="FN23" s="54"/>
      <c r="FO23" s="54"/>
      <c r="FP23" s="54"/>
      <c r="FQ23" s="54"/>
      <c r="FR23" s="54"/>
      <c r="FS23" s="54"/>
      <c r="FT23" s="54"/>
      <c r="FU23" s="54"/>
      <c r="FV23" s="54"/>
      <c r="FW23" s="54"/>
      <c r="FX23" s="54"/>
      <c r="FY23" s="54"/>
      <c r="FZ23" s="54"/>
      <c r="GA23" s="54"/>
      <c r="GB23" s="54"/>
      <c r="GC23" s="54"/>
      <c r="GD23" s="54"/>
      <c r="GE23" s="54"/>
      <c r="GF23" s="54"/>
      <c r="GG23" s="54"/>
      <c r="GH23" s="54"/>
      <c r="GI23" s="54"/>
      <c r="GJ23" s="54"/>
      <c r="GK23" s="54"/>
      <c r="GL23" s="54"/>
      <c r="GM23" s="54"/>
      <c r="GN23" s="54"/>
      <c r="GO23" s="54"/>
      <c r="GP23" s="54"/>
      <c r="GQ23" s="54"/>
      <c r="GR23" s="54"/>
      <c r="GS23" s="54"/>
      <c r="GT23" s="54"/>
      <c r="GU23" s="54"/>
      <c r="GV23" s="54"/>
      <c r="GW23" s="54"/>
      <c r="GX23" s="54"/>
      <c r="GY23" s="54"/>
      <c r="GZ23" s="54"/>
      <c r="HA23" s="54"/>
      <c r="HB23" s="54"/>
      <c r="HC23" s="54"/>
      <c r="HD23" s="54"/>
      <c r="HE23" s="54"/>
      <c r="HF23" s="54"/>
      <c r="HG23" s="54"/>
      <c r="HH23" s="54"/>
      <c r="HI23" s="54"/>
      <c r="HJ23" s="54"/>
      <c r="HK23" s="54"/>
      <c r="HL23" s="54"/>
      <c r="HM23" s="54"/>
      <c r="HN23" s="54"/>
      <c r="HO23" s="54"/>
      <c r="HP23" s="54"/>
      <c r="HQ23" s="54"/>
      <c r="HR23" s="54"/>
      <c r="HS23" s="54"/>
      <c r="HT23" s="54"/>
      <c r="HU23" s="54"/>
      <c r="HV23" s="54"/>
      <c r="HW23" s="54"/>
      <c r="HX23" s="54"/>
      <c r="HY23" s="54"/>
      <c r="HZ23" s="54"/>
      <c r="IA23" s="54"/>
      <c r="IB23" s="54"/>
      <c r="IC23" s="54"/>
      <c r="ID23" s="54"/>
      <c r="IE23" s="54"/>
      <c r="IF23"/>
      <c r="IG23"/>
      <c r="IH23"/>
    </row>
    <row r="24" spans="1:242" ht="18" customHeight="1">
      <c r="A24" s="100" t="str">
        <f>IF(ISBLANK(B24)=FALSE(),COUNT(A$10:A23)+1,"")</f>
        <v/>
      </c>
      <c r="B24" s="101"/>
      <c r="C24" s="101"/>
      <c r="D24" s="96"/>
      <c r="E24" s="91" t="str">
        <f>IF(ISBLANK(D24)=FALSE(),DATEDIF(D24,Intern_Wettkampfdaten!B3,"Y"),"")</f>
        <v/>
      </c>
      <c r="F24" s="98"/>
      <c r="G24" s="98"/>
      <c r="H24" s="98"/>
      <c r="I24" s="98"/>
      <c r="J24" s="98"/>
      <c r="K24" s="98"/>
      <c r="L24" s="98"/>
      <c r="M24" s="98"/>
      <c r="N24" s="98"/>
      <c r="O24" s="98"/>
      <c r="P24" s="98"/>
      <c r="Q24" s="98"/>
      <c r="R24" s="98"/>
      <c r="S24" s="98"/>
      <c r="T24" s="98"/>
      <c r="U24" s="99"/>
      <c r="V24" s="94" t="str">
        <f t="shared" si="1"/>
        <v/>
      </c>
      <c r="W24" s="94"/>
      <c r="X24" s="94">
        <f t="shared" si="0"/>
        <v>0</v>
      </c>
      <c r="Y24" s="54"/>
      <c r="Z24" s="54"/>
      <c r="AA24" s="54"/>
      <c r="AB24" s="54"/>
      <c r="AC24" s="54"/>
      <c r="AD24" s="54"/>
      <c r="AE24" s="54"/>
      <c r="AF24" s="54"/>
      <c r="AG24" s="54"/>
      <c r="AH24" s="54"/>
      <c r="AI24" s="54"/>
      <c r="AJ24" s="54"/>
      <c r="AK24" s="54"/>
      <c r="AL24" s="54"/>
      <c r="AM24" s="54"/>
      <c r="AN24" s="54"/>
      <c r="AO24" s="54"/>
      <c r="AP24" s="54"/>
      <c r="AQ24" s="54"/>
      <c r="AR24" s="54"/>
      <c r="AS24" s="54"/>
      <c r="AT24" s="54"/>
      <c r="AU24" s="54"/>
      <c r="AV24" s="54"/>
      <c r="AW24" s="54"/>
      <c r="AX24" s="54"/>
      <c r="AY24" s="54"/>
      <c r="AZ24" s="54"/>
      <c r="BA24" s="54"/>
      <c r="BB24" s="54"/>
      <c r="BC24" s="54"/>
      <c r="BD24" s="54"/>
      <c r="BE24" s="54"/>
      <c r="BF24" s="54"/>
      <c r="BG24" s="54"/>
      <c r="BH24" s="54"/>
      <c r="BI24" s="54"/>
      <c r="BJ24" s="54"/>
      <c r="BK24" s="54"/>
      <c r="BL24" s="54"/>
      <c r="BM24" s="54"/>
      <c r="BN24" s="54"/>
      <c r="BO24" s="54"/>
      <c r="BP24" s="54"/>
      <c r="BQ24" s="54"/>
      <c r="BR24" s="54"/>
      <c r="BS24" s="54"/>
      <c r="BT24" s="54"/>
      <c r="BU24" s="54"/>
      <c r="BV24" s="54"/>
      <c r="BW24" s="54"/>
      <c r="BX24" s="54"/>
      <c r="BY24" s="54"/>
      <c r="BZ24" s="54"/>
      <c r="CA24" s="54"/>
      <c r="CB24" s="54"/>
      <c r="CC24" s="54"/>
      <c r="CD24" s="54"/>
      <c r="CE24" s="54"/>
      <c r="CF24" s="54"/>
      <c r="CG24" s="54"/>
      <c r="CH24" s="54"/>
      <c r="CI24" s="54"/>
      <c r="CJ24" s="54"/>
      <c r="CK24" s="54"/>
      <c r="CL24" s="54"/>
      <c r="CM24" s="54"/>
      <c r="CN24" s="54"/>
      <c r="CO24" s="54"/>
      <c r="CP24" s="54"/>
      <c r="CQ24" s="54"/>
      <c r="CR24" s="54"/>
      <c r="CS24" s="54"/>
      <c r="CT24" s="54"/>
      <c r="CU24" s="54"/>
      <c r="CV24" s="54"/>
      <c r="CW24" s="54"/>
      <c r="CX24" s="54"/>
      <c r="CY24" s="54"/>
      <c r="CZ24" s="54"/>
      <c r="DA24" s="54"/>
      <c r="DB24" s="54"/>
      <c r="DC24" s="54"/>
      <c r="DD24" s="54"/>
      <c r="DE24" s="54"/>
      <c r="DF24" s="54"/>
      <c r="DG24" s="54"/>
      <c r="DH24" s="54"/>
      <c r="DI24" s="54"/>
      <c r="DJ24" s="54"/>
      <c r="DK24" s="54"/>
      <c r="DL24" s="54"/>
      <c r="DM24" s="54"/>
      <c r="DN24" s="54"/>
      <c r="DO24" s="54"/>
      <c r="DP24" s="54"/>
      <c r="DQ24" s="54"/>
      <c r="DR24" s="54"/>
      <c r="DS24" s="54"/>
      <c r="DT24" s="54"/>
      <c r="DU24" s="54"/>
      <c r="DV24" s="54"/>
      <c r="DW24" s="54"/>
      <c r="DX24" s="54"/>
      <c r="DY24" s="54"/>
      <c r="DZ24" s="54"/>
      <c r="EA24" s="54"/>
      <c r="EB24" s="54"/>
      <c r="EC24" s="54"/>
      <c r="ED24" s="54"/>
      <c r="EE24" s="54"/>
      <c r="EF24" s="54"/>
      <c r="EG24" s="54"/>
      <c r="EH24" s="54"/>
      <c r="EI24" s="54"/>
      <c r="EJ24" s="54"/>
      <c r="EK24" s="54"/>
      <c r="EL24" s="54"/>
      <c r="EM24" s="54"/>
      <c r="EN24" s="54"/>
      <c r="EO24" s="54"/>
      <c r="EP24" s="54"/>
      <c r="EQ24" s="54"/>
      <c r="ER24" s="54"/>
      <c r="ES24" s="54"/>
      <c r="ET24" s="54"/>
      <c r="EU24" s="54"/>
      <c r="EV24" s="54"/>
      <c r="EW24" s="54"/>
      <c r="EX24" s="54"/>
      <c r="EY24" s="54"/>
      <c r="EZ24" s="54"/>
      <c r="FA24" s="54"/>
      <c r="FB24" s="54"/>
      <c r="FC24" s="54"/>
      <c r="FD24" s="54"/>
      <c r="FE24" s="54"/>
      <c r="FF24" s="54"/>
      <c r="FG24" s="54"/>
      <c r="FH24" s="54"/>
      <c r="FI24" s="54"/>
      <c r="FJ24" s="54"/>
      <c r="FK24" s="54"/>
      <c r="FL24" s="54"/>
      <c r="FM24" s="54"/>
      <c r="FN24" s="54"/>
      <c r="FO24" s="54"/>
      <c r="FP24" s="54"/>
      <c r="FQ24" s="54"/>
      <c r="FR24" s="54"/>
      <c r="FS24" s="54"/>
      <c r="FT24" s="54"/>
      <c r="FU24" s="54"/>
      <c r="FV24" s="54"/>
      <c r="FW24" s="54"/>
      <c r="FX24" s="54"/>
      <c r="FY24" s="54"/>
      <c r="FZ24" s="54"/>
      <c r="GA24" s="54"/>
      <c r="GB24" s="54"/>
      <c r="GC24" s="54"/>
      <c r="GD24" s="54"/>
      <c r="GE24" s="54"/>
      <c r="GF24" s="54"/>
      <c r="GG24" s="54"/>
      <c r="GH24" s="54"/>
      <c r="GI24" s="54"/>
      <c r="GJ24" s="54"/>
      <c r="GK24" s="54"/>
      <c r="GL24" s="54"/>
      <c r="GM24" s="54"/>
      <c r="GN24" s="54"/>
      <c r="GO24" s="54"/>
      <c r="GP24" s="54"/>
      <c r="GQ24" s="54"/>
      <c r="GR24" s="54"/>
      <c r="GS24" s="54"/>
      <c r="GT24" s="54"/>
      <c r="GU24" s="54"/>
      <c r="GV24" s="54"/>
      <c r="GW24" s="54"/>
      <c r="GX24" s="54"/>
      <c r="GY24" s="54"/>
      <c r="GZ24" s="54"/>
      <c r="HA24" s="54"/>
      <c r="HB24" s="54"/>
      <c r="HC24" s="54"/>
      <c r="HD24" s="54"/>
      <c r="HE24" s="54"/>
      <c r="HF24" s="54"/>
      <c r="HG24" s="54"/>
      <c r="HH24" s="54"/>
      <c r="HI24" s="54"/>
      <c r="HJ24" s="54"/>
      <c r="HK24" s="54"/>
      <c r="HL24" s="54"/>
      <c r="HM24" s="54"/>
      <c r="HN24" s="54"/>
      <c r="HO24" s="54"/>
      <c r="HP24" s="54"/>
      <c r="HQ24" s="54"/>
      <c r="HR24" s="54"/>
      <c r="HS24" s="54"/>
      <c r="HT24" s="54"/>
      <c r="HU24" s="54"/>
      <c r="HV24" s="54"/>
      <c r="HW24" s="54"/>
      <c r="HX24" s="54"/>
      <c r="HY24" s="54"/>
      <c r="HZ24" s="54"/>
      <c r="IA24" s="54"/>
      <c r="IB24" s="54"/>
      <c r="IC24" s="54"/>
      <c r="ID24" s="54"/>
      <c r="IE24" s="54"/>
      <c r="IF24"/>
      <c r="IG24"/>
      <c r="IH24"/>
    </row>
    <row r="25" spans="1:242" ht="18" customHeight="1">
      <c r="A25" s="100" t="str">
        <f>IF(ISBLANK(B25)=FALSE(),COUNT(A$10:A24)+1,"")</f>
        <v/>
      </c>
      <c r="B25" s="101"/>
      <c r="C25" s="101"/>
      <c r="D25" s="96"/>
      <c r="E25" s="91" t="str">
        <f>IF(ISBLANK(D25)=FALSE(),DATEDIF(D25,Intern_Wettkampfdaten!B3,"Y"),"")</f>
        <v/>
      </c>
      <c r="F25" s="98"/>
      <c r="G25" s="98"/>
      <c r="H25" s="98"/>
      <c r="I25" s="98"/>
      <c r="J25" s="98"/>
      <c r="K25" s="98"/>
      <c r="L25" s="98"/>
      <c r="M25" s="98"/>
      <c r="N25" s="98"/>
      <c r="O25" s="98"/>
      <c r="P25" s="98"/>
      <c r="Q25" s="98"/>
      <c r="R25" s="98"/>
      <c r="S25" s="98"/>
      <c r="T25" s="98"/>
      <c r="U25" s="99"/>
      <c r="V25" s="94" t="str">
        <f t="shared" si="1"/>
        <v/>
      </c>
      <c r="W25" s="94"/>
      <c r="X25" s="94">
        <f t="shared" si="0"/>
        <v>0</v>
      </c>
      <c r="Y25" s="54"/>
      <c r="Z25" s="54"/>
      <c r="AA25" s="54"/>
      <c r="AB25" s="54"/>
      <c r="AC25" s="54"/>
      <c r="AD25" s="54"/>
      <c r="AE25" s="54"/>
      <c r="AF25" s="54"/>
      <c r="AG25" s="54"/>
      <c r="AH25" s="54"/>
      <c r="AI25" s="54"/>
      <c r="AJ25" s="54"/>
      <c r="AK25" s="54"/>
      <c r="AL25" s="54"/>
      <c r="AM25" s="54"/>
      <c r="AN25" s="54"/>
      <c r="AO25" s="54"/>
      <c r="AP25" s="54"/>
      <c r="AQ25" s="54"/>
      <c r="AR25" s="54"/>
      <c r="AS25" s="54"/>
      <c r="AT25" s="54"/>
      <c r="AU25" s="54"/>
      <c r="AV25" s="54"/>
      <c r="AW25" s="54"/>
      <c r="AX25" s="54"/>
      <c r="AY25" s="54"/>
      <c r="AZ25" s="54"/>
      <c r="BA25" s="54"/>
      <c r="BB25" s="54"/>
      <c r="BC25" s="54"/>
      <c r="BD25" s="54"/>
      <c r="BE25" s="54"/>
      <c r="BF25" s="54"/>
      <c r="BG25" s="54"/>
      <c r="BH25" s="54"/>
      <c r="BI25" s="54"/>
      <c r="BJ25" s="54"/>
      <c r="BK25" s="54"/>
      <c r="BL25" s="54"/>
      <c r="BM25" s="54"/>
      <c r="BN25" s="54"/>
      <c r="BO25" s="54"/>
      <c r="BP25" s="54"/>
      <c r="BQ25" s="54"/>
      <c r="BR25" s="54"/>
      <c r="BS25" s="54"/>
      <c r="BT25" s="54"/>
      <c r="BU25" s="54"/>
      <c r="BV25" s="54"/>
      <c r="BW25" s="54"/>
      <c r="BX25" s="54"/>
      <c r="BY25" s="54"/>
      <c r="BZ25" s="54"/>
      <c r="CA25" s="54"/>
      <c r="CB25" s="54"/>
      <c r="CC25" s="54"/>
      <c r="CD25" s="54"/>
      <c r="CE25" s="54"/>
      <c r="CF25" s="54"/>
      <c r="CG25" s="54"/>
      <c r="CH25" s="54"/>
      <c r="CI25" s="54"/>
      <c r="CJ25" s="54"/>
      <c r="CK25" s="54"/>
      <c r="CL25" s="54"/>
      <c r="CM25" s="54"/>
      <c r="CN25" s="54"/>
      <c r="CO25" s="54"/>
      <c r="CP25" s="54"/>
      <c r="CQ25" s="54"/>
      <c r="CR25" s="54"/>
      <c r="CS25" s="54"/>
      <c r="CT25" s="54"/>
      <c r="CU25" s="54"/>
      <c r="CV25" s="54"/>
      <c r="CW25" s="54"/>
      <c r="CX25" s="54"/>
      <c r="CY25" s="54"/>
      <c r="CZ25" s="54"/>
      <c r="DA25" s="54"/>
      <c r="DB25" s="54"/>
      <c r="DC25" s="54"/>
      <c r="DD25" s="54"/>
      <c r="DE25" s="54"/>
      <c r="DF25" s="54"/>
      <c r="DG25" s="54"/>
      <c r="DH25" s="54"/>
      <c r="DI25" s="54"/>
      <c r="DJ25" s="54"/>
      <c r="DK25" s="54"/>
      <c r="DL25" s="54"/>
      <c r="DM25" s="54"/>
      <c r="DN25" s="54"/>
      <c r="DO25" s="54"/>
      <c r="DP25" s="54"/>
      <c r="DQ25" s="54"/>
      <c r="DR25" s="54"/>
      <c r="DS25" s="54"/>
      <c r="DT25" s="54"/>
      <c r="DU25" s="54"/>
      <c r="DV25" s="54"/>
      <c r="DW25" s="54"/>
      <c r="DX25" s="54"/>
      <c r="DY25" s="54"/>
      <c r="DZ25" s="54"/>
      <c r="EA25" s="54"/>
      <c r="EB25" s="54"/>
      <c r="EC25" s="54"/>
      <c r="ED25" s="54"/>
      <c r="EE25" s="54"/>
      <c r="EF25" s="54"/>
      <c r="EG25" s="54"/>
      <c r="EH25" s="54"/>
      <c r="EI25" s="54"/>
      <c r="EJ25" s="54"/>
      <c r="EK25" s="54"/>
      <c r="EL25" s="54"/>
      <c r="EM25" s="54"/>
      <c r="EN25" s="54"/>
      <c r="EO25" s="54"/>
      <c r="EP25" s="54"/>
      <c r="EQ25" s="54"/>
      <c r="ER25" s="54"/>
      <c r="ES25" s="54"/>
      <c r="ET25" s="54"/>
      <c r="EU25" s="54"/>
      <c r="EV25" s="54"/>
      <c r="EW25" s="54"/>
      <c r="EX25" s="54"/>
      <c r="EY25" s="54"/>
      <c r="EZ25" s="54"/>
      <c r="FA25" s="54"/>
      <c r="FB25" s="54"/>
      <c r="FC25" s="54"/>
      <c r="FD25" s="54"/>
      <c r="FE25" s="54"/>
      <c r="FF25" s="54"/>
      <c r="FG25" s="54"/>
      <c r="FH25" s="54"/>
      <c r="FI25" s="54"/>
      <c r="FJ25" s="54"/>
      <c r="FK25" s="54"/>
      <c r="FL25" s="54"/>
      <c r="FM25" s="54"/>
      <c r="FN25" s="54"/>
      <c r="FO25" s="54"/>
      <c r="FP25" s="54"/>
      <c r="FQ25" s="54"/>
      <c r="FR25" s="54"/>
      <c r="FS25" s="54"/>
      <c r="FT25" s="54"/>
      <c r="FU25" s="54"/>
      <c r="FV25" s="54"/>
      <c r="FW25" s="54"/>
      <c r="FX25" s="54"/>
      <c r="FY25" s="54"/>
      <c r="FZ25" s="54"/>
      <c r="GA25" s="54"/>
      <c r="GB25" s="54"/>
      <c r="GC25" s="54"/>
      <c r="GD25" s="54"/>
      <c r="GE25" s="54"/>
      <c r="GF25" s="54"/>
      <c r="GG25" s="54"/>
      <c r="GH25" s="54"/>
      <c r="GI25" s="54"/>
      <c r="GJ25" s="54"/>
      <c r="GK25" s="54"/>
      <c r="GL25" s="54"/>
      <c r="GM25" s="54"/>
      <c r="GN25" s="54"/>
      <c r="GO25" s="54"/>
      <c r="GP25" s="54"/>
      <c r="GQ25" s="54"/>
      <c r="GR25" s="54"/>
      <c r="GS25" s="54"/>
      <c r="GT25" s="54"/>
      <c r="GU25" s="54"/>
      <c r="GV25" s="54"/>
      <c r="GW25" s="54"/>
      <c r="GX25" s="54"/>
      <c r="GY25" s="54"/>
      <c r="GZ25" s="54"/>
      <c r="HA25" s="54"/>
      <c r="HB25" s="54"/>
      <c r="HC25" s="54"/>
      <c r="HD25" s="54"/>
      <c r="HE25" s="54"/>
      <c r="HF25" s="54"/>
      <c r="HG25" s="54"/>
      <c r="HH25" s="54"/>
      <c r="HI25" s="54"/>
      <c r="HJ25" s="54"/>
      <c r="HK25" s="54"/>
      <c r="HL25" s="54"/>
      <c r="HM25" s="54"/>
      <c r="HN25" s="54"/>
      <c r="HO25" s="54"/>
      <c r="HP25" s="54"/>
      <c r="HQ25" s="54"/>
      <c r="HR25" s="54"/>
      <c r="HS25" s="54"/>
      <c r="HT25" s="54"/>
      <c r="HU25" s="54"/>
      <c r="HV25" s="54"/>
      <c r="HW25" s="54"/>
      <c r="HX25" s="54"/>
      <c r="HY25" s="54"/>
      <c r="HZ25" s="54"/>
      <c r="IA25" s="54"/>
      <c r="IB25" s="54"/>
      <c r="IC25" s="54"/>
      <c r="ID25" s="54"/>
      <c r="IE25" s="54"/>
      <c r="IF25"/>
      <c r="IG25"/>
      <c r="IH25"/>
    </row>
    <row r="26" spans="1:242" ht="18" customHeight="1">
      <c r="A26" s="100" t="str">
        <f>IF(ISBLANK(B26)=FALSE(),COUNT(A$10:A25)+1,"")</f>
        <v/>
      </c>
      <c r="B26" s="101"/>
      <c r="C26" s="101"/>
      <c r="D26" s="96"/>
      <c r="E26" s="91" t="str">
        <f>IF(ISBLANK(D26)=FALSE(),DATEDIF(D26,Intern_Wettkampfdaten!B3,"Y"),"")</f>
        <v/>
      </c>
      <c r="F26" s="98"/>
      <c r="G26" s="98"/>
      <c r="H26" s="98"/>
      <c r="I26" s="98"/>
      <c r="J26" s="98"/>
      <c r="K26" s="98"/>
      <c r="L26" s="98"/>
      <c r="M26" s="98"/>
      <c r="N26" s="98"/>
      <c r="O26" s="98"/>
      <c r="P26" s="98"/>
      <c r="Q26" s="98"/>
      <c r="R26" s="98"/>
      <c r="S26" s="98"/>
      <c r="T26" s="98"/>
      <c r="U26" s="99"/>
      <c r="V26" s="94" t="str">
        <f t="shared" si="1"/>
        <v/>
      </c>
      <c r="W26" s="94"/>
      <c r="X26" s="94">
        <f t="shared" si="0"/>
        <v>0</v>
      </c>
      <c r="Y26" s="54"/>
      <c r="Z26" s="54"/>
      <c r="AA26" s="54"/>
      <c r="AB26" s="54"/>
      <c r="AC26" s="54"/>
      <c r="AD26" s="54"/>
      <c r="AE26" s="54"/>
      <c r="AF26" s="54"/>
      <c r="AG26" s="54"/>
      <c r="AH26" s="54"/>
      <c r="AI26" s="54"/>
      <c r="AJ26" s="54"/>
      <c r="AK26" s="54"/>
      <c r="AL26" s="54"/>
      <c r="AM26" s="54"/>
      <c r="AN26" s="54"/>
      <c r="AO26" s="54"/>
      <c r="AP26" s="54"/>
      <c r="AQ26" s="54"/>
      <c r="AR26" s="54"/>
      <c r="AS26" s="54"/>
      <c r="AT26" s="54"/>
      <c r="AU26" s="54"/>
      <c r="AV26" s="54"/>
      <c r="AW26" s="54"/>
      <c r="AX26" s="54"/>
      <c r="AY26" s="54"/>
      <c r="AZ26" s="54"/>
      <c r="BA26" s="54"/>
      <c r="BB26" s="54"/>
      <c r="BC26" s="54"/>
      <c r="BD26" s="54"/>
      <c r="BE26" s="54"/>
      <c r="BF26" s="54"/>
      <c r="BG26" s="54"/>
      <c r="BH26" s="54"/>
      <c r="BI26" s="54"/>
      <c r="BJ26" s="54"/>
      <c r="BK26" s="54"/>
      <c r="BL26" s="54"/>
      <c r="BM26" s="54"/>
      <c r="BN26" s="54"/>
      <c r="BO26" s="54"/>
      <c r="BP26" s="54"/>
      <c r="BQ26" s="54"/>
      <c r="BR26" s="54"/>
      <c r="BS26" s="54"/>
      <c r="BT26" s="54"/>
      <c r="BU26" s="54"/>
      <c r="BV26" s="54"/>
      <c r="BW26" s="54"/>
      <c r="BX26" s="54"/>
      <c r="BY26" s="54"/>
      <c r="BZ26" s="54"/>
      <c r="CA26" s="54"/>
      <c r="CB26" s="54"/>
      <c r="CC26" s="54"/>
      <c r="CD26" s="54"/>
      <c r="CE26" s="54"/>
      <c r="CF26" s="54"/>
      <c r="CG26" s="54"/>
      <c r="CH26" s="54"/>
      <c r="CI26" s="54"/>
      <c r="CJ26" s="54"/>
      <c r="CK26" s="54"/>
      <c r="CL26" s="54"/>
      <c r="CM26" s="54"/>
      <c r="CN26" s="54"/>
      <c r="CO26" s="54"/>
      <c r="CP26" s="54"/>
      <c r="CQ26" s="54"/>
      <c r="CR26" s="54"/>
      <c r="CS26" s="54"/>
      <c r="CT26" s="54"/>
      <c r="CU26" s="54"/>
      <c r="CV26" s="54"/>
      <c r="CW26" s="54"/>
      <c r="CX26" s="54"/>
      <c r="CY26" s="54"/>
      <c r="CZ26" s="54"/>
      <c r="DA26" s="54"/>
      <c r="DB26" s="54"/>
      <c r="DC26" s="54"/>
      <c r="DD26" s="54"/>
      <c r="DE26" s="54"/>
      <c r="DF26" s="54"/>
      <c r="DG26" s="54"/>
      <c r="DH26" s="54"/>
      <c r="DI26" s="54"/>
      <c r="DJ26" s="54"/>
      <c r="DK26" s="54"/>
      <c r="DL26" s="54"/>
      <c r="DM26" s="54"/>
      <c r="DN26" s="54"/>
      <c r="DO26" s="54"/>
      <c r="DP26" s="54"/>
      <c r="DQ26" s="54"/>
      <c r="DR26" s="54"/>
      <c r="DS26" s="54"/>
      <c r="DT26" s="54"/>
      <c r="DU26" s="54"/>
      <c r="DV26" s="54"/>
      <c r="DW26" s="54"/>
      <c r="DX26" s="54"/>
      <c r="DY26" s="54"/>
      <c r="DZ26" s="54"/>
      <c r="EA26" s="54"/>
      <c r="EB26" s="54"/>
      <c r="EC26" s="54"/>
      <c r="ED26" s="54"/>
      <c r="EE26" s="54"/>
      <c r="EF26" s="54"/>
      <c r="EG26" s="54"/>
      <c r="EH26" s="54"/>
      <c r="EI26" s="54"/>
      <c r="EJ26" s="54"/>
      <c r="EK26" s="54"/>
      <c r="EL26" s="54"/>
      <c r="EM26" s="54"/>
      <c r="EN26" s="54"/>
      <c r="EO26" s="54"/>
      <c r="EP26" s="54"/>
      <c r="EQ26" s="54"/>
      <c r="ER26" s="54"/>
      <c r="ES26" s="54"/>
      <c r="ET26" s="54"/>
      <c r="EU26" s="54"/>
      <c r="EV26" s="54"/>
      <c r="EW26" s="54"/>
      <c r="EX26" s="54"/>
      <c r="EY26" s="54"/>
      <c r="EZ26" s="54"/>
      <c r="FA26" s="54"/>
      <c r="FB26" s="54"/>
      <c r="FC26" s="54"/>
      <c r="FD26" s="54"/>
      <c r="FE26" s="54"/>
      <c r="FF26" s="54"/>
      <c r="FG26" s="54"/>
      <c r="FH26" s="54"/>
      <c r="FI26" s="54"/>
      <c r="FJ26" s="54"/>
      <c r="FK26" s="54"/>
      <c r="FL26" s="54"/>
      <c r="FM26" s="54"/>
      <c r="FN26" s="54"/>
      <c r="FO26" s="54"/>
      <c r="FP26" s="54"/>
      <c r="FQ26" s="54"/>
      <c r="FR26" s="54"/>
      <c r="FS26" s="54"/>
      <c r="FT26" s="54"/>
      <c r="FU26" s="54"/>
      <c r="FV26" s="54"/>
      <c r="FW26" s="54"/>
      <c r="FX26" s="54"/>
      <c r="FY26" s="54"/>
      <c r="FZ26" s="54"/>
      <c r="GA26" s="54"/>
      <c r="GB26" s="54"/>
      <c r="GC26" s="54"/>
      <c r="GD26" s="54"/>
      <c r="GE26" s="54"/>
      <c r="GF26" s="54"/>
      <c r="GG26" s="54"/>
      <c r="GH26" s="54"/>
      <c r="GI26" s="54"/>
      <c r="GJ26" s="54"/>
      <c r="GK26" s="54"/>
      <c r="GL26" s="54"/>
      <c r="GM26" s="54"/>
      <c r="GN26" s="54"/>
      <c r="GO26" s="54"/>
      <c r="GP26" s="54"/>
      <c r="GQ26" s="54"/>
      <c r="GR26" s="54"/>
      <c r="GS26" s="54"/>
      <c r="GT26" s="54"/>
      <c r="GU26" s="54"/>
      <c r="GV26" s="54"/>
      <c r="GW26" s="54"/>
      <c r="GX26" s="54"/>
      <c r="GY26" s="54"/>
      <c r="GZ26" s="54"/>
      <c r="HA26" s="54"/>
      <c r="HB26" s="54"/>
      <c r="HC26" s="54"/>
      <c r="HD26" s="54"/>
      <c r="HE26" s="54"/>
      <c r="HF26" s="54"/>
      <c r="HG26" s="54"/>
      <c r="HH26" s="54"/>
      <c r="HI26" s="54"/>
      <c r="HJ26" s="54"/>
      <c r="HK26" s="54"/>
      <c r="HL26" s="54"/>
      <c r="HM26" s="54"/>
      <c r="HN26" s="54"/>
      <c r="HO26" s="54"/>
      <c r="HP26" s="54"/>
      <c r="HQ26" s="54"/>
      <c r="HR26" s="54"/>
      <c r="HS26" s="54"/>
      <c r="HT26" s="54"/>
      <c r="HU26" s="54"/>
      <c r="HV26" s="54"/>
      <c r="HW26" s="54"/>
      <c r="HX26" s="54"/>
      <c r="HY26" s="54"/>
      <c r="HZ26" s="54"/>
      <c r="IA26" s="54"/>
      <c r="IB26" s="54"/>
      <c r="IC26" s="54"/>
      <c r="ID26" s="54"/>
      <c r="IE26" s="54"/>
      <c r="IF26"/>
      <c r="IG26"/>
      <c r="IH26"/>
    </row>
    <row r="27" spans="1:242" ht="18" customHeight="1">
      <c r="A27" s="100" t="str">
        <f>IF(ISBLANK(B27)=FALSE(),COUNT(A$10:A26)+1,"")</f>
        <v/>
      </c>
      <c r="B27" s="101"/>
      <c r="C27" s="101"/>
      <c r="D27" s="96"/>
      <c r="E27" s="91" t="str">
        <f>IF(ISBLANK(D27)=FALSE(),DATEDIF(D27,Intern_Wettkampfdaten!B3,"Y"),"")</f>
        <v/>
      </c>
      <c r="F27" s="98"/>
      <c r="G27" s="98"/>
      <c r="H27" s="98"/>
      <c r="I27" s="98"/>
      <c r="J27" s="98"/>
      <c r="K27" s="98"/>
      <c r="L27" s="98"/>
      <c r="M27" s="98"/>
      <c r="N27" s="98"/>
      <c r="O27" s="98"/>
      <c r="P27" s="98"/>
      <c r="Q27" s="98"/>
      <c r="R27" s="98"/>
      <c r="S27" s="98"/>
      <c r="T27" s="98"/>
      <c r="U27" s="99"/>
      <c r="V27" s="94" t="str">
        <f t="shared" si="1"/>
        <v/>
      </c>
      <c r="W27" s="94"/>
      <c r="X27" s="94">
        <f t="shared" si="0"/>
        <v>0</v>
      </c>
      <c r="Y27" s="54"/>
      <c r="Z27" s="54"/>
      <c r="AA27" s="54"/>
      <c r="AB27" s="54"/>
      <c r="AC27" s="54"/>
      <c r="AD27" s="54"/>
      <c r="AE27" s="54"/>
      <c r="AF27" s="54"/>
      <c r="AG27" s="54"/>
      <c r="AH27" s="54"/>
      <c r="AI27" s="54"/>
      <c r="AJ27" s="54"/>
      <c r="AK27" s="54"/>
      <c r="AL27" s="54"/>
      <c r="AM27" s="54"/>
      <c r="AN27" s="54"/>
      <c r="AO27" s="54"/>
      <c r="AP27" s="54"/>
      <c r="AQ27" s="54"/>
      <c r="AR27" s="54"/>
      <c r="AS27" s="54"/>
      <c r="AT27" s="54"/>
      <c r="AU27" s="54"/>
      <c r="AV27" s="54"/>
      <c r="AW27" s="54"/>
      <c r="AX27" s="54"/>
      <c r="AY27" s="54"/>
      <c r="AZ27" s="54"/>
      <c r="BA27" s="54"/>
      <c r="BB27" s="54"/>
      <c r="BC27" s="54"/>
      <c r="BD27" s="54"/>
      <c r="BE27" s="54"/>
      <c r="BF27" s="54"/>
      <c r="BG27" s="54"/>
      <c r="BH27" s="54"/>
      <c r="BI27" s="54"/>
      <c r="BJ27" s="54"/>
      <c r="BK27" s="54"/>
      <c r="BL27" s="54"/>
      <c r="BM27" s="54"/>
      <c r="BN27" s="54"/>
      <c r="BO27" s="54"/>
      <c r="BP27" s="54"/>
      <c r="BQ27" s="54"/>
      <c r="BR27" s="54"/>
      <c r="BS27" s="54"/>
      <c r="BT27" s="54"/>
      <c r="BU27" s="54"/>
      <c r="BV27" s="54"/>
      <c r="BW27" s="54"/>
      <c r="BX27" s="54"/>
      <c r="BY27" s="54"/>
      <c r="BZ27" s="54"/>
      <c r="CA27" s="54"/>
      <c r="CB27" s="54"/>
      <c r="CC27" s="54"/>
      <c r="CD27" s="54"/>
      <c r="CE27" s="54"/>
      <c r="CF27" s="54"/>
      <c r="CG27" s="54"/>
      <c r="CH27" s="54"/>
      <c r="CI27" s="54"/>
      <c r="CJ27" s="54"/>
      <c r="CK27" s="54"/>
      <c r="CL27" s="54"/>
      <c r="CM27" s="54"/>
      <c r="CN27" s="54"/>
      <c r="CO27" s="54"/>
      <c r="CP27" s="54"/>
      <c r="CQ27" s="54"/>
      <c r="CR27" s="54"/>
      <c r="CS27" s="54"/>
      <c r="CT27" s="54"/>
      <c r="CU27" s="54"/>
      <c r="CV27" s="54"/>
      <c r="CW27" s="54"/>
      <c r="CX27" s="54"/>
      <c r="CY27" s="54"/>
      <c r="CZ27" s="54"/>
      <c r="DA27" s="54"/>
      <c r="DB27" s="54"/>
      <c r="DC27" s="54"/>
      <c r="DD27" s="54"/>
      <c r="DE27" s="54"/>
      <c r="DF27" s="54"/>
      <c r="DG27" s="54"/>
      <c r="DH27" s="54"/>
      <c r="DI27" s="54"/>
      <c r="DJ27" s="54"/>
      <c r="DK27" s="54"/>
      <c r="DL27" s="54"/>
      <c r="DM27" s="54"/>
      <c r="DN27" s="54"/>
      <c r="DO27" s="54"/>
      <c r="DP27" s="54"/>
      <c r="DQ27" s="54"/>
      <c r="DR27" s="54"/>
      <c r="DS27" s="54"/>
      <c r="DT27" s="54"/>
      <c r="DU27" s="54"/>
      <c r="DV27" s="54"/>
      <c r="DW27" s="54"/>
      <c r="DX27" s="54"/>
      <c r="DY27" s="54"/>
      <c r="DZ27" s="54"/>
      <c r="EA27" s="54"/>
      <c r="EB27" s="54"/>
      <c r="EC27" s="54"/>
      <c r="ED27" s="54"/>
      <c r="EE27" s="54"/>
      <c r="EF27" s="54"/>
      <c r="EG27" s="54"/>
      <c r="EH27" s="54"/>
      <c r="EI27" s="54"/>
      <c r="EJ27" s="54"/>
      <c r="EK27" s="54"/>
      <c r="EL27" s="54"/>
      <c r="EM27" s="54"/>
      <c r="EN27" s="54"/>
      <c r="EO27" s="54"/>
      <c r="EP27" s="54"/>
      <c r="EQ27" s="54"/>
      <c r="ER27" s="54"/>
      <c r="ES27" s="54"/>
      <c r="ET27" s="54"/>
      <c r="EU27" s="54"/>
      <c r="EV27" s="54"/>
      <c r="EW27" s="54"/>
      <c r="EX27" s="54"/>
      <c r="EY27" s="54"/>
      <c r="EZ27" s="54"/>
      <c r="FA27" s="54"/>
      <c r="FB27" s="54"/>
      <c r="FC27" s="54"/>
      <c r="FD27" s="54"/>
      <c r="FE27" s="54"/>
      <c r="FF27" s="54"/>
      <c r="FG27" s="54"/>
      <c r="FH27" s="54"/>
      <c r="FI27" s="54"/>
      <c r="FJ27" s="54"/>
      <c r="FK27" s="54"/>
      <c r="FL27" s="54"/>
      <c r="FM27" s="54"/>
      <c r="FN27" s="54"/>
      <c r="FO27" s="54"/>
      <c r="FP27" s="54"/>
      <c r="FQ27" s="54"/>
      <c r="FR27" s="54"/>
      <c r="FS27" s="54"/>
      <c r="FT27" s="54"/>
      <c r="FU27" s="54"/>
      <c r="FV27" s="54"/>
      <c r="FW27" s="54"/>
      <c r="FX27" s="54"/>
      <c r="FY27" s="54"/>
      <c r="FZ27" s="54"/>
      <c r="GA27" s="54"/>
      <c r="GB27" s="54"/>
      <c r="GC27" s="54"/>
      <c r="GD27" s="54"/>
      <c r="GE27" s="54"/>
      <c r="GF27" s="54"/>
      <c r="GG27" s="54"/>
      <c r="GH27" s="54"/>
      <c r="GI27" s="54"/>
      <c r="GJ27" s="54"/>
      <c r="GK27" s="54"/>
      <c r="GL27" s="54"/>
      <c r="GM27" s="54"/>
      <c r="GN27" s="54"/>
      <c r="GO27" s="54"/>
      <c r="GP27" s="54"/>
      <c r="GQ27" s="54"/>
      <c r="GR27" s="54"/>
      <c r="GS27" s="54"/>
      <c r="GT27" s="54"/>
      <c r="GU27" s="54"/>
      <c r="GV27" s="54"/>
      <c r="GW27" s="54"/>
      <c r="GX27" s="54"/>
      <c r="GY27" s="54"/>
      <c r="GZ27" s="54"/>
      <c r="HA27" s="54"/>
      <c r="HB27" s="54"/>
      <c r="HC27" s="54"/>
      <c r="HD27" s="54"/>
      <c r="HE27" s="54"/>
      <c r="HF27" s="54"/>
      <c r="HG27" s="54"/>
      <c r="HH27" s="54"/>
      <c r="HI27" s="54"/>
      <c r="HJ27" s="54"/>
      <c r="HK27" s="54"/>
      <c r="HL27" s="54"/>
      <c r="HM27" s="54"/>
      <c r="HN27" s="54"/>
      <c r="HO27" s="54"/>
      <c r="HP27" s="54"/>
      <c r="HQ27" s="54"/>
      <c r="HR27" s="54"/>
      <c r="HS27" s="54"/>
      <c r="HT27" s="54"/>
      <c r="HU27" s="54"/>
      <c r="HV27" s="54"/>
      <c r="HW27" s="54"/>
      <c r="HX27" s="54"/>
      <c r="HY27" s="54"/>
      <c r="HZ27" s="54"/>
      <c r="IA27" s="54"/>
      <c r="IB27" s="54"/>
      <c r="IC27" s="54"/>
      <c r="ID27" s="54"/>
      <c r="IE27" s="54"/>
      <c r="IF27"/>
      <c r="IG27"/>
      <c r="IH27"/>
    </row>
    <row r="28" spans="1:242" ht="18" customHeight="1">
      <c r="A28" s="100" t="str">
        <f>IF(ISBLANK(B28)=FALSE(),COUNT(A$10:A27)+1,"")</f>
        <v/>
      </c>
      <c r="B28" s="101"/>
      <c r="C28" s="101"/>
      <c r="D28" s="96"/>
      <c r="E28" s="91" t="str">
        <f>IF(ISBLANK(D28)=FALSE(),DATEDIF(D28,Intern_Wettkampfdaten!B3,"Y"),"")</f>
        <v/>
      </c>
      <c r="F28" s="98"/>
      <c r="G28" s="98"/>
      <c r="H28" s="98"/>
      <c r="I28" s="98"/>
      <c r="J28" s="98"/>
      <c r="K28" s="98"/>
      <c r="L28" s="98"/>
      <c r="M28" s="98"/>
      <c r="N28" s="98"/>
      <c r="O28" s="98"/>
      <c r="P28" s="98"/>
      <c r="Q28" s="98"/>
      <c r="R28" s="98"/>
      <c r="S28" s="98"/>
      <c r="T28" s="98"/>
      <c r="U28" s="99"/>
      <c r="V28" s="94" t="str">
        <f t="shared" si="1"/>
        <v/>
      </c>
      <c r="W28" s="94"/>
      <c r="X28" s="94">
        <f t="shared" si="0"/>
        <v>0</v>
      </c>
      <c r="Y28" s="54"/>
      <c r="Z28" s="54"/>
      <c r="AA28" s="54"/>
      <c r="AB28" s="54"/>
      <c r="AC28" s="54"/>
      <c r="AD28" s="54"/>
      <c r="AE28" s="54"/>
      <c r="AF28" s="54"/>
      <c r="AG28" s="54"/>
      <c r="AH28" s="54"/>
      <c r="AI28" s="54"/>
      <c r="AJ28" s="54"/>
      <c r="AK28" s="54"/>
      <c r="AL28" s="54"/>
      <c r="AM28" s="54"/>
      <c r="AN28" s="54"/>
      <c r="AO28" s="54"/>
      <c r="AP28" s="54"/>
      <c r="AQ28" s="54"/>
      <c r="AR28" s="54"/>
      <c r="AS28" s="54"/>
      <c r="AT28" s="54"/>
      <c r="AU28" s="54"/>
      <c r="AV28" s="54"/>
      <c r="AW28" s="54"/>
      <c r="AX28" s="54"/>
      <c r="AY28" s="54"/>
      <c r="AZ28" s="54"/>
      <c r="BA28" s="54"/>
      <c r="BB28" s="54"/>
      <c r="BC28" s="54"/>
      <c r="BD28" s="54"/>
      <c r="BE28" s="54"/>
      <c r="BF28" s="54"/>
      <c r="BG28" s="54"/>
      <c r="BH28" s="54"/>
      <c r="BI28" s="54"/>
      <c r="BJ28" s="54"/>
      <c r="BK28" s="54"/>
      <c r="BL28" s="54"/>
      <c r="BM28" s="54"/>
      <c r="BN28" s="54"/>
      <c r="BO28" s="54"/>
      <c r="BP28" s="54"/>
      <c r="BQ28" s="54"/>
      <c r="BR28" s="54"/>
      <c r="BS28" s="54"/>
      <c r="BT28" s="54"/>
      <c r="BU28" s="54"/>
      <c r="BV28" s="54"/>
      <c r="BW28" s="54"/>
      <c r="BX28" s="54"/>
      <c r="BY28" s="54"/>
      <c r="BZ28" s="54"/>
      <c r="CA28" s="54"/>
      <c r="CB28" s="54"/>
      <c r="CC28" s="54"/>
      <c r="CD28" s="54"/>
      <c r="CE28" s="54"/>
      <c r="CF28" s="54"/>
      <c r="CG28" s="54"/>
      <c r="CH28" s="54"/>
      <c r="CI28" s="54"/>
      <c r="CJ28" s="54"/>
      <c r="CK28" s="54"/>
      <c r="CL28" s="54"/>
      <c r="CM28" s="54"/>
      <c r="CN28" s="54"/>
      <c r="CO28" s="54"/>
      <c r="CP28" s="54"/>
      <c r="CQ28" s="54"/>
      <c r="CR28" s="54"/>
      <c r="CS28" s="54"/>
      <c r="CT28" s="54"/>
      <c r="CU28" s="54"/>
      <c r="CV28" s="54"/>
      <c r="CW28" s="54"/>
      <c r="CX28" s="54"/>
      <c r="CY28" s="54"/>
      <c r="CZ28" s="54"/>
      <c r="DA28" s="54"/>
      <c r="DB28" s="54"/>
      <c r="DC28" s="54"/>
      <c r="DD28" s="54"/>
      <c r="DE28" s="54"/>
      <c r="DF28" s="54"/>
      <c r="DG28" s="54"/>
      <c r="DH28" s="54"/>
      <c r="DI28" s="54"/>
      <c r="DJ28" s="54"/>
      <c r="DK28" s="54"/>
      <c r="DL28" s="54"/>
      <c r="DM28" s="54"/>
      <c r="DN28" s="54"/>
      <c r="DO28" s="54"/>
      <c r="DP28" s="54"/>
      <c r="DQ28" s="54"/>
      <c r="DR28" s="54"/>
      <c r="DS28" s="54"/>
      <c r="DT28" s="54"/>
      <c r="DU28" s="54"/>
      <c r="DV28" s="54"/>
      <c r="DW28" s="54"/>
      <c r="DX28" s="54"/>
      <c r="DY28" s="54"/>
      <c r="DZ28" s="54"/>
      <c r="EA28" s="54"/>
      <c r="EB28" s="54"/>
      <c r="EC28" s="54"/>
      <c r="ED28" s="54"/>
      <c r="EE28" s="54"/>
      <c r="EF28" s="54"/>
      <c r="EG28" s="54"/>
      <c r="EH28" s="54"/>
      <c r="EI28" s="54"/>
      <c r="EJ28" s="54"/>
      <c r="EK28" s="54"/>
      <c r="EL28" s="54"/>
      <c r="EM28" s="54"/>
      <c r="EN28" s="54"/>
      <c r="EO28" s="54"/>
      <c r="EP28" s="54"/>
      <c r="EQ28" s="54"/>
      <c r="ER28" s="54"/>
      <c r="ES28" s="54"/>
      <c r="ET28" s="54"/>
      <c r="EU28" s="54"/>
      <c r="EV28" s="54"/>
      <c r="EW28" s="54"/>
      <c r="EX28" s="54"/>
      <c r="EY28" s="54"/>
      <c r="EZ28" s="54"/>
      <c r="FA28" s="54"/>
      <c r="FB28" s="54"/>
      <c r="FC28" s="54"/>
      <c r="FD28" s="54"/>
      <c r="FE28" s="54"/>
      <c r="FF28" s="54"/>
      <c r="FG28" s="54"/>
      <c r="FH28" s="54"/>
      <c r="FI28" s="54"/>
      <c r="FJ28" s="54"/>
      <c r="FK28" s="54"/>
      <c r="FL28" s="54"/>
      <c r="FM28" s="54"/>
      <c r="FN28" s="54"/>
      <c r="FO28" s="54"/>
      <c r="FP28" s="54"/>
      <c r="FQ28" s="54"/>
      <c r="FR28" s="54"/>
      <c r="FS28" s="54"/>
      <c r="FT28" s="54"/>
      <c r="FU28" s="54"/>
      <c r="FV28" s="54"/>
      <c r="FW28" s="54"/>
      <c r="FX28" s="54"/>
      <c r="FY28" s="54"/>
      <c r="FZ28" s="54"/>
      <c r="GA28" s="54"/>
      <c r="GB28" s="54"/>
      <c r="GC28" s="54"/>
      <c r="GD28" s="54"/>
      <c r="GE28" s="54"/>
      <c r="GF28" s="54"/>
      <c r="GG28" s="54"/>
      <c r="GH28" s="54"/>
      <c r="GI28" s="54"/>
      <c r="GJ28" s="54"/>
      <c r="GK28" s="54"/>
      <c r="GL28" s="54"/>
      <c r="GM28" s="54"/>
      <c r="GN28" s="54"/>
      <c r="GO28" s="54"/>
      <c r="GP28" s="54"/>
      <c r="GQ28" s="54"/>
      <c r="GR28" s="54"/>
      <c r="GS28" s="54"/>
      <c r="GT28" s="54"/>
      <c r="GU28" s="54"/>
      <c r="GV28" s="54"/>
      <c r="GW28" s="54"/>
      <c r="GX28" s="54"/>
      <c r="GY28" s="54"/>
      <c r="GZ28" s="54"/>
      <c r="HA28" s="54"/>
      <c r="HB28" s="54"/>
      <c r="HC28" s="54"/>
      <c r="HD28" s="54"/>
      <c r="HE28" s="54"/>
      <c r="HF28" s="54"/>
      <c r="HG28" s="54"/>
      <c r="HH28" s="54"/>
      <c r="HI28" s="54"/>
      <c r="HJ28" s="54"/>
      <c r="HK28" s="54"/>
      <c r="HL28" s="54"/>
      <c r="HM28" s="54"/>
      <c r="HN28" s="54"/>
      <c r="HO28" s="54"/>
      <c r="HP28" s="54"/>
      <c r="HQ28" s="54"/>
      <c r="HR28" s="54"/>
      <c r="HS28" s="54"/>
      <c r="HT28" s="54"/>
      <c r="HU28" s="54"/>
      <c r="HV28" s="54"/>
      <c r="HW28" s="54"/>
      <c r="HX28" s="54"/>
      <c r="HY28" s="54"/>
      <c r="HZ28" s="54"/>
      <c r="IA28" s="54"/>
      <c r="IB28" s="54"/>
      <c r="IC28" s="54"/>
      <c r="ID28" s="54"/>
      <c r="IE28" s="54"/>
      <c r="IF28"/>
      <c r="IG28"/>
      <c r="IH28"/>
    </row>
    <row r="29" spans="1:242" ht="18" customHeight="1">
      <c r="A29" s="100" t="str">
        <f>IF(ISBLANK(B29)=FALSE(),COUNT(A$10:A28)+1,"")</f>
        <v/>
      </c>
      <c r="B29" s="101"/>
      <c r="C29" s="102"/>
      <c r="D29" s="97"/>
      <c r="E29" s="91" t="str">
        <f>IF(ISBLANK(D29)=FALSE(),DATEDIF(D29,Intern_Wettkampfdaten!B3,"Y"),"")</f>
        <v/>
      </c>
      <c r="F29" s="98"/>
      <c r="G29" s="98"/>
      <c r="H29" s="98"/>
      <c r="I29" s="98"/>
      <c r="J29" s="98"/>
      <c r="K29" s="98"/>
      <c r="L29" s="98"/>
      <c r="M29" s="98"/>
      <c r="N29" s="98"/>
      <c r="O29" s="98"/>
      <c r="P29" s="98"/>
      <c r="Q29" s="98"/>
      <c r="R29" s="98"/>
      <c r="S29" s="98"/>
      <c r="T29" s="98"/>
      <c r="U29" s="99"/>
      <c r="V29" s="94" t="str">
        <f t="shared" si="1"/>
        <v/>
      </c>
      <c r="W29" s="94"/>
      <c r="X29" s="94">
        <f t="shared" si="0"/>
        <v>0</v>
      </c>
      <c r="Y29" s="54"/>
      <c r="Z29" s="54"/>
      <c r="AA29" s="54"/>
      <c r="AB29" s="54"/>
      <c r="AC29" s="54"/>
      <c r="AD29" s="54"/>
      <c r="AE29" s="54"/>
      <c r="AF29" s="54"/>
      <c r="AG29" s="54"/>
      <c r="AH29" s="54"/>
      <c r="AI29" s="54"/>
      <c r="AJ29" s="54"/>
      <c r="AK29" s="54"/>
      <c r="AL29" s="54"/>
      <c r="AM29" s="54"/>
      <c r="AN29" s="54"/>
      <c r="AO29" s="54"/>
      <c r="AP29" s="54"/>
      <c r="AQ29" s="54"/>
      <c r="AR29" s="54"/>
      <c r="AS29" s="54"/>
      <c r="AT29" s="54"/>
      <c r="AU29" s="54"/>
      <c r="AV29" s="54"/>
      <c r="AW29" s="54"/>
      <c r="AX29" s="54"/>
      <c r="AY29" s="54"/>
      <c r="AZ29" s="54"/>
      <c r="BA29" s="54"/>
      <c r="BB29" s="54"/>
      <c r="BC29" s="54"/>
      <c r="BD29" s="54"/>
      <c r="BE29" s="54"/>
      <c r="BF29" s="54"/>
      <c r="BG29" s="54"/>
      <c r="BH29" s="54"/>
      <c r="BI29" s="54"/>
      <c r="BJ29" s="54"/>
      <c r="BK29" s="54"/>
      <c r="BL29" s="54"/>
      <c r="BM29" s="54"/>
      <c r="BN29" s="54"/>
      <c r="BO29" s="54"/>
      <c r="BP29" s="54"/>
      <c r="BQ29" s="54"/>
      <c r="BR29" s="54"/>
      <c r="BS29" s="54"/>
      <c r="BT29" s="54"/>
      <c r="BU29" s="54"/>
      <c r="BV29" s="54"/>
      <c r="BW29" s="54"/>
      <c r="BX29" s="54"/>
      <c r="BY29" s="54"/>
      <c r="BZ29" s="54"/>
      <c r="CA29" s="54"/>
      <c r="CB29" s="54"/>
      <c r="CC29" s="54"/>
      <c r="CD29" s="54"/>
      <c r="CE29" s="54"/>
      <c r="CF29" s="54"/>
      <c r="CG29" s="54"/>
      <c r="CH29" s="54"/>
      <c r="CI29" s="54"/>
      <c r="CJ29" s="54"/>
      <c r="CK29" s="54"/>
      <c r="CL29" s="54"/>
      <c r="CM29" s="54"/>
      <c r="CN29" s="54"/>
      <c r="CO29" s="54"/>
      <c r="CP29" s="54"/>
      <c r="CQ29" s="54"/>
      <c r="CR29" s="54"/>
      <c r="CS29" s="54"/>
      <c r="CT29" s="54"/>
      <c r="CU29" s="54"/>
      <c r="CV29" s="54"/>
      <c r="CW29" s="54"/>
      <c r="CX29" s="54"/>
      <c r="CY29" s="54"/>
      <c r="CZ29" s="54"/>
      <c r="DA29" s="54"/>
      <c r="DB29" s="54"/>
      <c r="DC29" s="54"/>
      <c r="DD29" s="54"/>
      <c r="DE29" s="54"/>
      <c r="DF29" s="54"/>
      <c r="DG29" s="54"/>
      <c r="DH29" s="54"/>
      <c r="DI29" s="54"/>
      <c r="DJ29" s="54"/>
      <c r="DK29" s="54"/>
      <c r="DL29" s="54"/>
      <c r="DM29" s="54"/>
      <c r="DN29" s="54"/>
      <c r="DO29" s="54"/>
      <c r="DP29" s="54"/>
      <c r="DQ29" s="54"/>
      <c r="DR29" s="54"/>
      <c r="DS29" s="54"/>
      <c r="DT29" s="54"/>
      <c r="DU29" s="54"/>
      <c r="DV29" s="54"/>
      <c r="DW29" s="54"/>
      <c r="DX29" s="54"/>
      <c r="DY29" s="54"/>
      <c r="DZ29" s="54"/>
      <c r="EA29" s="54"/>
      <c r="EB29" s="54"/>
      <c r="EC29" s="54"/>
      <c r="ED29" s="54"/>
      <c r="EE29" s="54"/>
      <c r="EF29" s="54"/>
      <c r="EG29" s="54"/>
      <c r="EH29" s="54"/>
      <c r="EI29" s="54"/>
      <c r="EJ29" s="54"/>
      <c r="EK29" s="54"/>
      <c r="EL29" s="54"/>
      <c r="EM29" s="54"/>
      <c r="EN29" s="54"/>
      <c r="EO29" s="54"/>
      <c r="EP29" s="54"/>
      <c r="EQ29" s="54"/>
      <c r="ER29" s="54"/>
      <c r="ES29" s="54"/>
      <c r="ET29" s="54"/>
      <c r="EU29" s="54"/>
      <c r="EV29" s="54"/>
      <c r="EW29" s="54"/>
      <c r="EX29" s="54"/>
      <c r="EY29" s="54"/>
      <c r="EZ29" s="54"/>
      <c r="FA29" s="54"/>
      <c r="FB29" s="54"/>
      <c r="FC29" s="54"/>
      <c r="FD29" s="54"/>
      <c r="FE29" s="54"/>
      <c r="FF29" s="54"/>
      <c r="FG29" s="54"/>
      <c r="FH29" s="54"/>
      <c r="FI29" s="54"/>
      <c r="FJ29" s="54"/>
      <c r="FK29" s="54"/>
      <c r="FL29" s="54"/>
      <c r="FM29" s="54"/>
      <c r="FN29" s="54"/>
      <c r="FO29" s="54"/>
      <c r="FP29" s="54"/>
      <c r="FQ29" s="54"/>
      <c r="FR29" s="54"/>
      <c r="FS29" s="54"/>
      <c r="FT29" s="54"/>
      <c r="FU29" s="54"/>
      <c r="FV29" s="54"/>
      <c r="FW29" s="54"/>
      <c r="FX29" s="54"/>
      <c r="FY29" s="54"/>
      <c r="FZ29" s="54"/>
      <c r="GA29" s="54"/>
      <c r="GB29" s="54"/>
      <c r="GC29" s="54"/>
      <c r="GD29" s="54"/>
      <c r="GE29" s="54"/>
      <c r="GF29" s="54"/>
      <c r="GG29" s="54"/>
      <c r="GH29" s="54"/>
      <c r="GI29" s="54"/>
      <c r="GJ29" s="54"/>
      <c r="GK29" s="54"/>
      <c r="GL29" s="54"/>
      <c r="GM29" s="54"/>
      <c r="GN29" s="54"/>
      <c r="GO29" s="54"/>
      <c r="GP29" s="54"/>
      <c r="GQ29" s="54"/>
      <c r="GR29" s="54"/>
      <c r="GS29" s="54"/>
      <c r="GT29" s="54"/>
      <c r="GU29" s="54"/>
      <c r="GV29" s="54"/>
      <c r="GW29" s="54"/>
      <c r="GX29" s="54"/>
      <c r="GY29" s="54"/>
      <c r="GZ29" s="54"/>
      <c r="HA29" s="54"/>
      <c r="HB29" s="54"/>
      <c r="HC29" s="54"/>
      <c r="HD29" s="54"/>
      <c r="HE29" s="54"/>
      <c r="HF29" s="54"/>
      <c r="HG29" s="54"/>
      <c r="HH29" s="54"/>
      <c r="HI29" s="54"/>
      <c r="HJ29" s="54"/>
      <c r="HK29" s="54"/>
      <c r="HL29" s="54"/>
      <c r="HM29" s="54"/>
      <c r="HN29" s="54"/>
      <c r="HO29" s="54"/>
      <c r="HP29" s="54"/>
      <c r="HQ29" s="54"/>
      <c r="HR29" s="54"/>
      <c r="HS29" s="54"/>
      <c r="HT29" s="54"/>
      <c r="HU29" s="54"/>
      <c r="HV29" s="54"/>
      <c r="HW29" s="54"/>
      <c r="HX29" s="54"/>
      <c r="HY29" s="54"/>
      <c r="HZ29" s="54"/>
      <c r="IA29" s="54"/>
      <c r="IB29" s="54"/>
      <c r="IC29" s="54"/>
      <c r="ID29" s="54"/>
      <c r="IE29" s="54"/>
      <c r="IF29"/>
      <c r="IG29"/>
      <c r="IH29"/>
    </row>
    <row r="30" spans="1:242" ht="18" customHeight="1">
      <c r="A30" s="100" t="str">
        <f>IF(ISBLANK(B30)=FALSE(),COUNT(A$10:A29)+1,"")</f>
        <v/>
      </c>
      <c r="B30" s="101"/>
      <c r="C30" s="101"/>
      <c r="D30" s="96"/>
      <c r="E30" s="91" t="str">
        <f>IF(ISBLANK(D30)=FALSE(),DATEDIF(D30,Intern_Wettkampfdaten!B3,"Y"),"")</f>
        <v/>
      </c>
      <c r="F30" s="98"/>
      <c r="G30" s="98"/>
      <c r="H30" s="98"/>
      <c r="I30" s="98"/>
      <c r="J30" s="98"/>
      <c r="K30" s="98"/>
      <c r="L30" s="98"/>
      <c r="M30" s="98"/>
      <c r="N30" s="98"/>
      <c r="O30" s="98"/>
      <c r="P30" s="98"/>
      <c r="Q30" s="98"/>
      <c r="R30" s="98"/>
      <c r="S30" s="98"/>
      <c r="T30" s="98"/>
      <c r="U30" s="99"/>
      <c r="V30" s="94" t="str">
        <f t="shared" si="1"/>
        <v/>
      </c>
      <c r="W30" s="94"/>
      <c r="X30" s="94">
        <f t="shared" si="0"/>
        <v>0</v>
      </c>
      <c r="Y30" s="54"/>
      <c r="Z30" s="54"/>
      <c r="AA30" s="54"/>
      <c r="AB30" s="54"/>
      <c r="AC30" s="54"/>
      <c r="AD30" s="54"/>
      <c r="AE30" s="54"/>
      <c r="AF30" s="54"/>
      <c r="AG30" s="54"/>
      <c r="AH30" s="54"/>
      <c r="AI30" s="54"/>
      <c r="AJ30" s="54"/>
      <c r="AK30" s="54"/>
      <c r="AL30" s="54"/>
      <c r="AM30" s="54"/>
      <c r="AN30" s="54"/>
      <c r="AO30" s="54"/>
      <c r="AP30" s="54"/>
      <c r="AQ30" s="54"/>
      <c r="AR30" s="54"/>
      <c r="AS30" s="54"/>
      <c r="AT30" s="54"/>
      <c r="AU30" s="54"/>
      <c r="AV30" s="54"/>
      <c r="AW30" s="54"/>
      <c r="AX30" s="54"/>
      <c r="AY30" s="54"/>
      <c r="AZ30" s="54"/>
      <c r="BA30" s="54"/>
      <c r="BB30" s="54"/>
      <c r="BC30" s="54"/>
      <c r="BD30" s="54"/>
      <c r="BE30" s="54"/>
      <c r="BF30" s="54"/>
      <c r="BG30" s="54"/>
      <c r="BH30" s="54"/>
      <c r="BI30" s="54"/>
      <c r="BJ30" s="54"/>
      <c r="BK30" s="54"/>
      <c r="BL30" s="54"/>
      <c r="BM30" s="54"/>
      <c r="BN30" s="54"/>
      <c r="BO30" s="54"/>
      <c r="BP30" s="54"/>
      <c r="BQ30" s="54"/>
      <c r="BR30" s="54"/>
      <c r="BS30" s="54"/>
      <c r="BT30" s="54"/>
      <c r="BU30" s="54"/>
      <c r="BV30" s="54"/>
      <c r="BW30" s="54"/>
      <c r="BX30" s="54"/>
      <c r="BY30" s="54"/>
      <c r="BZ30" s="54"/>
      <c r="CA30" s="54"/>
      <c r="CB30" s="54"/>
      <c r="CC30" s="54"/>
      <c r="CD30" s="54"/>
      <c r="CE30" s="54"/>
      <c r="CF30" s="54"/>
      <c r="CG30" s="54"/>
      <c r="CH30" s="54"/>
      <c r="CI30" s="54"/>
      <c r="CJ30" s="54"/>
      <c r="CK30" s="54"/>
      <c r="CL30" s="54"/>
      <c r="CM30" s="54"/>
      <c r="CN30" s="54"/>
      <c r="CO30" s="54"/>
      <c r="CP30" s="54"/>
      <c r="CQ30" s="54"/>
      <c r="CR30" s="54"/>
      <c r="CS30" s="54"/>
      <c r="CT30" s="54"/>
      <c r="CU30" s="54"/>
      <c r="CV30" s="54"/>
      <c r="CW30" s="54"/>
      <c r="CX30" s="54"/>
      <c r="CY30" s="54"/>
      <c r="CZ30" s="54"/>
      <c r="DA30" s="54"/>
      <c r="DB30" s="54"/>
      <c r="DC30" s="54"/>
      <c r="DD30" s="54"/>
      <c r="DE30" s="54"/>
      <c r="DF30" s="54"/>
      <c r="DG30" s="54"/>
      <c r="DH30" s="54"/>
      <c r="DI30" s="54"/>
      <c r="DJ30" s="54"/>
      <c r="DK30" s="54"/>
      <c r="DL30" s="54"/>
      <c r="DM30" s="54"/>
      <c r="DN30" s="54"/>
      <c r="DO30" s="54"/>
      <c r="DP30" s="54"/>
      <c r="DQ30" s="54"/>
      <c r="DR30" s="54"/>
      <c r="DS30" s="54"/>
      <c r="DT30" s="54"/>
      <c r="DU30" s="54"/>
      <c r="DV30" s="54"/>
      <c r="DW30" s="54"/>
      <c r="DX30" s="54"/>
      <c r="DY30" s="54"/>
      <c r="DZ30" s="54"/>
      <c r="EA30" s="54"/>
      <c r="EB30" s="54"/>
      <c r="EC30" s="54"/>
      <c r="ED30" s="54"/>
      <c r="EE30" s="54"/>
      <c r="EF30" s="54"/>
      <c r="EG30" s="54"/>
      <c r="EH30" s="54"/>
      <c r="EI30" s="54"/>
      <c r="EJ30" s="54"/>
      <c r="EK30" s="54"/>
      <c r="EL30" s="54"/>
      <c r="EM30" s="54"/>
      <c r="EN30" s="54"/>
      <c r="EO30" s="54"/>
      <c r="EP30" s="54"/>
      <c r="EQ30" s="54"/>
      <c r="ER30" s="54"/>
      <c r="ES30" s="54"/>
      <c r="ET30" s="54"/>
      <c r="EU30" s="54"/>
      <c r="EV30" s="54"/>
      <c r="EW30" s="54"/>
      <c r="EX30" s="54"/>
      <c r="EY30" s="54"/>
      <c r="EZ30" s="54"/>
      <c r="FA30" s="54"/>
      <c r="FB30" s="54"/>
      <c r="FC30" s="54"/>
      <c r="FD30" s="54"/>
      <c r="FE30" s="54"/>
      <c r="FF30" s="54"/>
      <c r="FG30" s="54"/>
      <c r="FH30" s="54"/>
      <c r="FI30" s="54"/>
      <c r="FJ30" s="54"/>
      <c r="FK30" s="54"/>
      <c r="FL30" s="54"/>
      <c r="FM30" s="54"/>
      <c r="FN30" s="54"/>
      <c r="FO30" s="54"/>
      <c r="FP30" s="54"/>
      <c r="FQ30" s="54"/>
      <c r="FR30" s="54"/>
      <c r="FS30" s="54"/>
      <c r="FT30" s="54"/>
      <c r="FU30" s="54"/>
      <c r="FV30" s="54"/>
      <c r="FW30" s="54"/>
      <c r="FX30" s="54"/>
      <c r="FY30" s="54"/>
      <c r="FZ30" s="54"/>
      <c r="GA30" s="54"/>
      <c r="GB30" s="54"/>
      <c r="GC30" s="54"/>
      <c r="GD30" s="54"/>
      <c r="GE30" s="54"/>
      <c r="GF30" s="54"/>
      <c r="GG30" s="54"/>
      <c r="GH30" s="54"/>
      <c r="GI30" s="54"/>
      <c r="GJ30" s="54"/>
      <c r="GK30" s="54"/>
      <c r="GL30" s="54"/>
      <c r="GM30" s="54"/>
      <c r="GN30" s="54"/>
      <c r="GO30" s="54"/>
      <c r="GP30" s="54"/>
      <c r="GQ30" s="54"/>
      <c r="GR30" s="54"/>
      <c r="GS30" s="54"/>
      <c r="GT30" s="54"/>
      <c r="GU30" s="54"/>
      <c r="GV30" s="54"/>
      <c r="GW30" s="54"/>
      <c r="GX30" s="54"/>
      <c r="GY30" s="54"/>
      <c r="GZ30" s="54"/>
      <c r="HA30" s="54"/>
      <c r="HB30" s="54"/>
      <c r="HC30" s="54"/>
      <c r="HD30" s="54"/>
      <c r="HE30" s="54"/>
      <c r="HF30" s="54"/>
      <c r="HG30" s="54"/>
      <c r="HH30" s="54"/>
      <c r="HI30" s="54"/>
      <c r="HJ30" s="54"/>
      <c r="HK30" s="54"/>
      <c r="HL30" s="54"/>
      <c r="HM30" s="54"/>
      <c r="HN30" s="54"/>
      <c r="HO30" s="54"/>
      <c r="HP30" s="54"/>
      <c r="HQ30" s="54"/>
      <c r="HR30" s="54"/>
      <c r="HS30" s="54"/>
      <c r="HT30" s="54"/>
      <c r="HU30" s="54"/>
      <c r="HV30" s="54"/>
      <c r="HW30" s="54"/>
      <c r="HX30" s="54"/>
      <c r="HY30" s="54"/>
      <c r="HZ30" s="54"/>
      <c r="IA30" s="54"/>
      <c r="IB30" s="54"/>
      <c r="IC30" s="54"/>
      <c r="ID30" s="54"/>
      <c r="IE30" s="54"/>
      <c r="IF30"/>
      <c r="IG30"/>
      <c r="IH30"/>
    </row>
    <row r="31" spans="1:242" ht="18" customHeight="1">
      <c r="A31" s="100" t="str">
        <f>IF(ISBLANK(B31)=FALSE(),COUNT(A$10:A30)+1,"")</f>
        <v/>
      </c>
      <c r="B31" s="101"/>
      <c r="C31" s="101"/>
      <c r="D31" s="96"/>
      <c r="E31" s="91" t="str">
        <f>IF(ISBLANK(D31)=FALSE(),DATEDIF(D31,Intern_Wettkampfdaten!B3,"Y"),"")</f>
        <v/>
      </c>
      <c r="F31" s="98"/>
      <c r="G31" s="98"/>
      <c r="H31" s="98"/>
      <c r="I31" s="98"/>
      <c r="J31" s="98"/>
      <c r="K31" s="98"/>
      <c r="L31" s="98"/>
      <c r="M31" s="98"/>
      <c r="N31" s="98"/>
      <c r="O31" s="98"/>
      <c r="P31" s="98"/>
      <c r="Q31" s="98"/>
      <c r="R31" s="98"/>
      <c r="S31" s="98"/>
      <c r="T31" s="98"/>
      <c r="U31" s="99"/>
      <c r="V31" s="94" t="str">
        <f t="shared" si="1"/>
        <v/>
      </c>
      <c r="W31" s="94"/>
      <c r="X31" s="94">
        <f t="shared" si="0"/>
        <v>0</v>
      </c>
      <c r="Y31" s="54"/>
      <c r="Z31" s="54"/>
      <c r="AA31" s="54"/>
      <c r="AB31" s="54"/>
      <c r="AC31" s="54"/>
      <c r="AD31" s="54"/>
      <c r="AE31" s="54"/>
      <c r="AF31" s="54"/>
      <c r="AG31" s="54"/>
      <c r="AH31" s="54"/>
      <c r="AI31" s="54"/>
      <c r="AJ31" s="54"/>
      <c r="AK31" s="54"/>
      <c r="AL31" s="54"/>
      <c r="AM31" s="54"/>
      <c r="AN31" s="54"/>
      <c r="AO31" s="54"/>
      <c r="AP31" s="54"/>
      <c r="AQ31" s="54"/>
      <c r="AR31" s="54"/>
      <c r="AS31" s="54"/>
      <c r="AT31" s="54"/>
      <c r="AU31" s="54"/>
      <c r="AV31" s="54"/>
      <c r="AW31" s="54"/>
      <c r="AX31" s="54"/>
      <c r="AY31" s="54"/>
      <c r="AZ31" s="54"/>
      <c r="BA31" s="54"/>
      <c r="BB31" s="54"/>
      <c r="BC31" s="54"/>
      <c r="BD31" s="54"/>
      <c r="BE31" s="54"/>
      <c r="BF31" s="54"/>
      <c r="BG31" s="54"/>
      <c r="BH31" s="54"/>
      <c r="BI31" s="54"/>
      <c r="BJ31" s="54"/>
      <c r="BK31" s="54"/>
      <c r="BL31" s="54"/>
      <c r="BM31" s="54"/>
      <c r="BN31" s="54"/>
      <c r="BO31" s="54"/>
      <c r="BP31" s="54"/>
      <c r="BQ31" s="54"/>
      <c r="BR31" s="54"/>
      <c r="BS31" s="54"/>
      <c r="BT31" s="54"/>
      <c r="BU31" s="54"/>
      <c r="BV31" s="54"/>
      <c r="BW31" s="54"/>
      <c r="BX31" s="54"/>
      <c r="BY31" s="54"/>
      <c r="BZ31" s="54"/>
      <c r="CA31" s="54"/>
      <c r="CB31" s="54"/>
      <c r="CC31" s="54"/>
      <c r="CD31" s="54"/>
      <c r="CE31" s="54"/>
      <c r="CF31" s="54"/>
      <c r="CG31" s="54"/>
      <c r="CH31" s="54"/>
      <c r="CI31" s="54"/>
      <c r="CJ31" s="54"/>
      <c r="CK31" s="54"/>
      <c r="CL31" s="54"/>
      <c r="CM31" s="54"/>
      <c r="CN31" s="54"/>
      <c r="CO31" s="54"/>
      <c r="CP31" s="54"/>
      <c r="CQ31" s="54"/>
      <c r="CR31" s="54"/>
      <c r="CS31" s="54"/>
      <c r="CT31" s="54"/>
      <c r="CU31" s="54"/>
      <c r="CV31" s="54"/>
      <c r="CW31" s="54"/>
      <c r="CX31" s="54"/>
      <c r="CY31" s="54"/>
      <c r="CZ31" s="54"/>
      <c r="DA31" s="54"/>
      <c r="DB31" s="54"/>
      <c r="DC31" s="54"/>
      <c r="DD31" s="54"/>
      <c r="DE31" s="54"/>
      <c r="DF31" s="54"/>
      <c r="DG31" s="54"/>
      <c r="DH31" s="54"/>
      <c r="DI31" s="54"/>
      <c r="DJ31" s="54"/>
      <c r="DK31" s="54"/>
      <c r="DL31" s="54"/>
      <c r="DM31" s="54"/>
      <c r="DN31" s="54"/>
      <c r="DO31" s="54"/>
      <c r="DP31" s="54"/>
      <c r="DQ31" s="54"/>
      <c r="DR31" s="54"/>
      <c r="DS31" s="54"/>
      <c r="DT31" s="54"/>
      <c r="DU31" s="54"/>
      <c r="DV31" s="54"/>
      <c r="DW31" s="54"/>
      <c r="DX31" s="54"/>
      <c r="DY31" s="54"/>
      <c r="DZ31" s="54"/>
      <c r="EA31" s="54"/>
      <c r="EB31" s="54"/>
      <c r="EC31" s="54"/>
      <c r="ED31" s="54"/>
      <c r="EE31" s="54"/>
      <c r="EF31" s="54"/>
      <c r="EG31" s="54"/>
      <c r="EH31" s="54"/>
      <c r="EI31" s="54"/>
      <c r="EJ31" s="54"/>
      <c r="EK31" s="54"/>
      <c r="EL31" s="54"/>
      <c r="EM31" s="54"/>
      <c r="EN31" s="54"/>
      <c r="EO31" s="54"/>
      <c r="EP31" s="54"/>
      <c r="EQ31" s="54"/>
      <c r="ER31" s="54"/>
      <c r="ES31" s="54"/>
      <c r="ET31" s="54"/>
      <c r="EU31" s="54"/>
      <c r="EV31" s="54"/>
      <c r="EW31" s="54"/>
      <c r="EX31" s="54"/>
      <c r="EY31" s="54"/>
      <c r="EZ31" s="54"/>
      <c r="FA31" s="54"/>
      <c r="FB31" s="54"/>
      <c r="FC31" s="54"/>
      <c r="FD31" s="54"/>
      <c r="FE31" s="54"/>
      <c r="FF31" s="54"/>
      <c r="FG31" s="54"/>
      <c r="FH31" s="54"/>
      <c r="FI31" s="54"/>
      <c r="FJ31" s="54"/>
      <c r="FK31" s="54"/>
      <c r="FL31" s="54"/>
      <c r="FM31" s="54"/>
      <c r="FN31" s="54"/>
      <c r="FO31" s="54"/>
      <c r="FP31" s="54"/>
      <c r="FQ31" s="54"/>
      <c r="FR31" s="54"/>
      <c r="FS31" s="54"/>
      <c r="FT31" s="54"/>
      <c r="FU31" s="54"/>
      <c r="FV31" s="54"/>
      <c r="FW31" s="54"/>
      <c r="FX31" s="54"/>
      <c r="FY31" s="54"/>
      <c r="FZ31" s="54"/>
      <c r="GA31" s="54"/>
      <c r="GB31" s="54"/>
      <c r="GC31" s="54"/>
      <c r="GD31" s="54"/>
      <c r="GE31" s="54"/>
      <c r="GF31" s="54"/>
      <c r="GG31" s="54"/>
      <c r="GH31" s="54"/>
      <c r="GI31" s="54"/>
      <c r="GJ31" s="54"/>
      <c r="GK31" s="54"/>
      <c r="GL31" s="54"/>
      <c r="GM31" s="54"/>
      <c r="GN31" s="54"/>
      <c r="GO31" s="54"/>
      <c r="GP31" s="54"/>
      <c r="GQ31" s="54"/>
      <c r="GR31" s="54"/>
      <c r="GS31" s="54"/>
      <c r="GT31" s="54"/>
      <c r="GU31" s="54"/>
      <c r="GV31" s="54"/>
      <c r="GW31" s="54"/>
      <c r="GX31" s="54"/>
      <c r="GY31" s="54"/>
      <c r="GZ31" s="54"/>
      <c r="HA31" s="54"/>
      <c r="HB31" s="54"/>
      <c r="HC31" s="54"/>
      <c r="HD31" s="54"/>
      <c r="HE31" s="54"/>
      <c r="HF31" s="54"/>
      <c r="HG31" s="54"/>
      <c r="HH31" s="54"/>
      <c r="HI31" s="54"/>
      <c r="HJ31" s="54"/>
      <c r="HK31" s="54"/>
      <c r="HL31" s="54"/>
      <c r="HM31" s="54"/>
      <c r="HN31" s="54"/>
      <c r="HO31" s="54"/>
      <c r="HP31" s="54"/>
      <c r="HQ31" s="54"/>
      <c r="HR31" s="54"/>
      <c r="HS31" s="54"/>
      <c r="HT31" s="54"/>
      <c r="HU31" s="54"/>
      <c r="HV31" s="54"/>
      <c r="HW31" s="54"/>
      <c r="HX31" s="54"/>
      <c r="HY31" s="54"/>
      <c r="HZ31" s="54"/>
      <c r="IA31" s="54"/>
      <c r="IB31" s="54"/>
      <c r="IC31" s="54"/>
      <c r="ID31" s="54"/>
      <c r="IE31" s="54"/>
      <c r="IF31"/>
      <c r="IG31"/>
      <c r="IH31"/>
    </row>
    <row r="32" spans="1:242" ht="18" customHeight="1">
      <c r="A32" s="100" t="str">
        <f>IF(ISBLANK(B32)=FALSE(),COUNT(A$10:A31)+1,"")</f>
        <v/>
      </c>
      <c r="B32" s="101"/>
      <c r="C32" s="101"/>
      <c r="D32" s="96"/>
      <c r="E32" s="91" t="str">
        <f>IF(ISBLANK(D32)=FALSE(),DATEDIF(D32,Intern_Wettkampfdaten!B3,"Y"),"")</f>
        <v/>
      </c>
      <c r="F32" s="98"/>
      <c r="G32" s="98"/>
      <c r="H32" s="98"/>
      <c r="I32" s="98"/>
      <c r="J32" s="98"/>
      <c r="K32" s="98"/>
      <c r="L32" s="98"/>
      <c r="M32" s="98"/>
      <c r="N32" s="98"/>
      <c r="O32" s="98"/>
      <c r="P32" s="98"/>
      <c r="Q32" s="98"/>
      <c r="R32" s="98"/>
      <c r="S32" s="98"/>
      <c r="T32" s="98"/>
      <c r="U32" s="99"/>
      <c r="V32" s="94" t="str">
        <f t="shared" si="1"/>
        <v/>
      </c>
      <c r="W32" s="94"/>
      <c r="X32" s="94">
        <f t="shared" si="0"/>
        <v>0</v>
      </c>
      <c r="Y32" s="54"/>
      <c r="Z32" s="54"/>
      <c r="AA32" s="54"/>
      <c r="AB32" s="54"/>
      <c r="AC32" s="54"/>
      <c r="AD32" s="54"/>
      <c r="AE32" s="54"/>
      <c r="AF32" s="54"/>
      <c r="AG32" s="54"/>
      <c r="AH32" s="54"/>
      <c r="AI32" s="54"/>
      <c r="AJ32" s="54"/>
      <c r="AK32" s="54"/>
      <c r="AL32" s="54"/>
      <c r="AM32" s="54"/>
      <c r="AN32" s="54"/>
      <c r="AO32" s="54"/>
      <c r="AP32" s="54"/>
      <c r="AQ32" s="54"/>
      <c r="AR32" s="54"/>
      <c r="AS32" s="54"/>
      <c r="AT32" s="54"/>
      <c r="AU32" s="54"/>
      <c r="AV32" s="54"/>
      <c r="AW32" s="54"/>
      <c r="AX32" s="54"/>
      <c r="AY32" s="54"/>
      <c r="AZ32" s="54"/>
      <c r="BA32" s="54"/>
      <c r="BB32" s="54"/>
      <c r="BC32" s="54"/>
      <c r="BD32" s="54"/>
      <c r="BE32" s="54"/>
      <c r="BF32" s="54"/>
      <c r="BG32" s="54"/>
      <c r="BH32" s="54"/>
      <c r="BI32" s="54"/>
      <c r="BJ32" s="54"/>
      <c r="BK32" s="54"/>
      <c r="BL32" s="54"/>
      <c r="BM32" s="54"/>
      <c r="BN32" s="54"/>
      <c r="BO32" s="54"/>
      <c r="BP32" s="54"/>
      <c r="BQ32" s="54"/>
      <c r="BR32" s="54"/>
      <c r="BS32" s="54"/>
      <c r="BT32" s="54"/>
      <c r="BU32" s="54"/>
      <c r="BV32" s="54"/>
      <c r="BW32" s="54"/>
      <c r="BX32" s="54"/>
      <c r="BY32" s="54"/>
      <c r="BZ32" s="54"/>
      <c r="CA32" s="54"/>
      <c r="CB32" s="54"/>
      <c r="CC32" s="54"/>
      <c r="CD32" s="54"/>
      <c r="CE32" s="54"/>
      <c r="CF32" s="54"/>
      <c r="CG32" s="54"/>
      <c r="CH32" s="54"/>
      <c r="CI32" s="54"/>
      <c r="CJ32" s="54"/>
      <c r="CK32" s="54"/>
      <c r="CL32" s="54"/>
      <c r="CM32" s="54"/>
      <c r="CN32" s="54"/>
      <c r="CO32" s="54"/>
      <c r="CP32" s="54"/>
      <c r="CQ32" s="54"/>
      <c r="CR32" s="54"/>
      <c r="CS32" s="54"/>
      <c r="CT32" s="54"/>
      <c r="CU32" s="54"/>
      <c r="CV32" s="54"/>
      <c r="CW32" s="54"/>
      <c r="CX32" s="54"/>
      <c r="CY32" s="54"/>
      <c r="CZ32" s="54"/>
      <c r="DA32" s="54"/>
      <c r="DB32" s="54"/>
      <c r="DC32" s="54"/>
      <c r="DD32" s="54"/>
      <c r="DE32" s="54"/>
      <c r="DF32" s="54"/>
      <c r="DG32" s="54"/>
      <c r="DH32" s="54"/>
      <c r="DI32" s="54"/>
      <c r="DJ32" s="54"/>
      <c r="DK32" s="54"/>
      <c r="DL32" s="54"/>
      <c r="DM32" s="54"/>
      <c r="DN32" s="54"/>
      <c r="DO32" s="54"/>
      <c r="DP32" s="54"/>
      <c r="DQ32" s="54"/>
      <c r="DR32" s="54"/>
      <c r="DS32" s="54"/>
      <c r="DT32" s="54"/>
      <c r="DU32" s="54"/>
      <c r="DV32" s="54"/>
      <c r="DW32" s="54"/>
      <c r="DX32" s="54"/>
      <c r="DY32" s="54"/>
      <c r="DZ32" s="54"/>
      <c r="EA32" s="54"/>
      <c r="EB32" s="54"/>
      <c r="EC32" s="54"/>
      <c r="ED32" s="54"/>
      <c r="EE32" s="54"/>
      <c r="EF32" s="54"/>
      <c r="EG32" s="54"/>
      <c r="EH32" s="54"/>
      <c r="EI32" s="54"/>
      <c r="EJ32" s="54"/>
      <c r="EK32" s="54"/>
      <c r="EL32" s="54"/>
      <c r="EM32" s="54"/>
      <c r="EN32" s="54"/>
      <c r="EO32" s="54"/>
      <c r="EP32" s="54"/>
      <c r="EQ32" s="54"/>
      <c r="ER32" s="54"/>
      <c r="ES32" s="54"/>
      <c r="ET32" s="54"/>
      <c r="EU32" s="54"/>
      <c r="EV32" s="54"/>
      <c r="EW32" s="54"/>
      <c r="EX32" s="54"/>
      <c r="EY32" s="54"/>
      <c r="EZ32" s="54"/>
      <c r="FA32" s="54"/>
      <c r="FB32" s="54"/>
      <c r="FC32" s="54"/>
      <c r="FD32" s="54"/>
      <c r="FE32" s="54"/>
      <c r="FF32" s="54"/>
      <c r="FG32" s="54"/>
      <c r="FH32" s="54"/>
      <c r="FI32" s="54"/>
      <c r="FJ32" s="54"/>
      <c r="FK32" s="54"/>
      <c r="FL32" s="54"/>
      <c r="FM32" s="54"/>
      <c r="FN32" s="54"/>
      <c r="FO32" s="54"/>
      <c r="FP32" s="54"/>
      <c r="FQ32" s="54"/>
      <c r="FR32" s="54"/>
      <c r="FS32" s="54"/>
      <c r="FT32" s="54"/>
      <c r="FU32" s="54"/>
      <c r="FV32" s="54"/>
      <c r="FW32" s="54"/>
      <c r="FX32" s="54"/>
      <c r="FY32" s="54"/>
      <c r="FZ32" s="54"/>
      <c r="GA32" s="54"/>
      <c r="GB32" s="54"/>
      <c r="GC32" s="54"/>
      <c r="GD32" s="54"/>
      <c r="GE32" s="54"/>
      <c r="GF32" s="54"/>
      <c r="GG32" s="54"/>
      <c r="GH32" s="54"/>
      <c r="GI32" s="54"/>
      <c r="GJ32" s="54"/>
      <c r="GK32" s="54"/>
      <c r="GL32" s="54"/>
      <c r="GM32" s="54"/>
      <c r="GN32" s="54"/>
      <c r="GO32" s="54"/>
      <c r="GP32" s="54"/>
      <c r="GQ32" s="54"/>
      <c r="GR32" s="54"/>
      <c r="GS32" s="54"/>
      <c r="GT32" s="54"/>
      <c r="GU32" s="54"/>
      <c r="GV32" s="54"/>
      <c r="GW32" s="54"/>
      <c r="GX32" s="54"/>
      <c r="GY32" s="54"/>
      <c r="GZ32" s="54"/>
      <c r="HA32" s="54"/>
      <c r="HB32" s="54"/>
      <c r="HC32" s="54"/>
      <c r="HD32" s="54"/>
      <c r="HE32" s="54"/>
      <c r="HF32" s="54"/>
      <c r="HG32" s="54"/>
      <c r="HH32" s="54"/>
      <c r="HI32" s="54"/>
      <c r="HJ32" s="54"/>
      <c r="HK32" s="54"/>
      <c r="HL32" s="54"/>
      <c r="HM32" s="54"/>
      <c r="HN32" s="54"/>
      <c r="HO32" s="54"/>
      <c r="HP32" s="54"/>
      <c r="HQ32" s="54"/>
      <c r="HR32" s="54"/>
      <c r="HS32" s="54"/>
      <c r="HT32" s="54"/>
      <c r="HU32" s="54"/>
      <c r="HV32" s="54"/>
      <c r="HW32" s="54"/>
      <c r="HX32" s="54"/>
      <c r="HY32" s="54"/>
      <c r="HZ32" s="54"/>
      <c r="IA32" s="54"/>
      <c r="IB32" s="54"/>
      <c r="IC32" s="54"/>
      <c r="ID32" s="54"/>
      <c r="IE32" s="54"/>
      <c r="IF32"/>
      <c r="IG32"/>
      <c r="IH32"/>
    </row>
    <row r="33" spans="1:242" ht="18" customHeight="1">
      <c r="A33" s="100" t="str">
        <f>IF(ISBLANK(B33)=FALSE(),COUNT(A$10:A32)+1,"")</f>
        <v/>
      </c>
      <c r="B33" s="101"/>
      <c r="C33" s="101"/>
      <c r="D33" s="96"/>
      <c r="E33" s="91" t="str">
        <f>IF(ISBLANK(D33)=FALSE(),DATEDIF(D33,Intern_Wettkampfdaten!B3,"Y"),"")</f>
        <v/>
      </c>
      <c r="F33" s="98"/>
      <c r="G33" s="98"/>
      <c r="H33" s="98"/>
      <c r="I33" s="98"/>
      <c r="J33" s="98"/>
      <c r="K33" s="98"/>
      <c r="L33" s="98"/>
      <c r="M33" s="98"/>
      <c r="N33" s="98"/>
      <c r="O33" s="98"/>
      <c r="P33" s="98"/>
      <c r="Q33" s="98"/>
      <c r="R33" s="98"/>
      <c r="S33" s="98"/>
      <c r="T33" s="98"/>
      <c r="U33" s="99"/>
      <c r="V33" s="94" t="str">
        <f t="shared" si="1"/>
        <v/>
      </c>
      <c r="W33" s="94"/>
      <c r="X33" s="94">
        <f t="shared" si="0"/>
        <v>0</v>
      </c>
      <c r="Y33" s="54"/>
      <c r="Z33" s="54"/>
      <c r="AA33" s="54"/>
      <c r="AB33" s="54"/>
      <c r="AC33" s="54"/>
      <c r="AD33" s="54"/>
      <c r="AE33" s="54"/>
      <c r="AF33" s="54"/>
      <c r="AG33" s="54"/>
      <c r="AH33" s="54"/>
      <c r="AI33" s="54"/>
      <c r="AJ33" s="54"/>
      <c r="AK33" s="54"/>
      <c r="AL33" s="54"/>
      <c r="AM33" s="54"/>
      <c r="AN33" s="54"/>
      <c r="AO33" s="54"/>
      <c r="AP33" s="54"/>
      <c r="AQ33" s="54"/>
      <c r="AR33" s="54"/>
      <c r="AS33" s="54"/>
      <c r="AT33" s="54"/>
      <c r="AU33" s="54"/>
      <c r="AV33" s="54"/>
      <c r="AW33" s="54"/>
      <c r="AX33" s="54"/>
      <c r="AY33" s="54"/>
      <c r="AZ33" s="54"/>
      <c r="BA33" s="54"/>
      <c r="BB33" s="54"/>
      <c r="BC33" s="54"/>
      <c r="BD33" s="54"/>
      <c r="BE33" s="54"/>
      <c r="BF33" s="54"/>
      <c r="BG33" s="54"/>
      <c r="BH33" s="54"/>
      <c r="BI33" s="54"/>
      <c r="BJ33" s="54"/>
      <c r="BK33" s="54"/>
      <c r="BL33" s="54"/>
      <c r="BM33" s="54"/>
      <c r="BN33" s="54"/>
      <c r="BO33" s="54"/>
      <c r="BP33" s="54"/>
      <c r="BQ33" s="54"/>
      <c r="BR33" s="54"/>
      <c r="BS33" s="54"/>
      <c r="BT33" s="54"/>
      <c r="BU33" s="54"/>
      <c r="BV33" s="54"/>
      <c r="BW33" s="54"/>
      <c r="BX33" s="54"/>
      <c r="BY33" s="54"/>
      <c r="BZ33" s="54"/>
      <c r="CA33" s="54"/>
      <c r="CB33" s="54"/>
      <c r="CC33" s="54"/>
      <c r="CD33" s="54"/>
      <c r="CE33" s="54"/>
      <c r="CF33" s="54"/>
      <c r="CG33" s="54"/>
      <c r="CH33" s="54"/>
      <c r="CI33" s="54"/>
      <c r="CJ33" s="54"/>
      <c r="CK33" s="54"/>
      <c r="CL33" s="54"/>
      <c r="CM33" s="54"/>
      <c r="CN33" s="54"/>
      <c r="CO33" s="54"/>
      <c r="CP33" s="54"/>
      <c r="CQ33" s="54"/>
      <c r="CR33" s="54"/>
      <c r="CS33" s="54"/>
      <c r="CT33" s="54"/>
      <c r="CU33" s="54"/>
      <c r="CV33" s="54"/>
      <c r="CW33" s="54"/>
      <c r="CX33" s="54"/>
      <c r="CY33" s="54"/>
      <c r="CZ33" s="54"/>
      <c r="DA33" s="54"/>
      <c r="DB33" s="54"/>
      <c r="DC33" s="54"/>
      <c r="DD33" s="54"/>
      <c r="DE33" s="54"/>
      <c r="DF33" s="54"/>
      <c r="DG33" s="54"/>
      <c r="DH33" s="54"/>
      <c r="DI33" s="54"/>
      <c r="DJ33" s="54"/>
      <c r="DK33" s="54"/>
      <c r="DL33" s="54"/>
      <c r="DM33" s="54"/>
      <c r="DN33" s="54"/>
      <c r="DO33" s="54"/>
      <c r="DP33" s="54"/>
      <c r="DQ33" s="54"/>
      <c r="DR33" s="54"/>
      <c r="DS33" s="54"/>
      <c r="DT33" s="54"/>
      <c r="DU33" s="54"/>
      <c r="DV33" s="54"/>
      <c r="DW33" s="54"/>
      <c r="DX33" s="54"/>
      <c r="DY33" s="54"/>
      <c r="DZ33" s="54"/>
      <c r="EA33" s="54"/>
      <c r="EB33" s="54"/>
      <c r="EC33" s="54"/>
      <c r="ED33" s="54"/>
      <c r="EE33" s="54"/>
      <c r="EF33" s="54"/>
      <c r="EG33" s="54"/>
      <c r="EH33" s="54"/>
      <c r="EI33" s="54"/>
      <c r="EJ33" s="54"/>
      <c r="EK33" s="54"/>
      <c r="EL33" s="54"/>
      <c r="EM33" s="54"/>
      <c r="EN33" s="54"/>
      <c r="EO33" s="54"/>
      <c r="EP33" s="54"/>
      <c r="EQ33" s="54"/>
      <c r="ER33" s="54"/>
      <c r="ES33" s="54"/>
      <c r="ET33" s="54"/>
      <c r="EU33" s="54"/>
      <c r="EV33" s="54"/>
      <c r="EW33" s="54"/>
      <c r="EX33" s="54"/>
      <c r="EY33" s="54"/>
      <c r="EZ33" s="54"/>
      <c r="FA33" s="54"/>
      <c r="FB33" s="54"/>
      <c r="FC33" s="54"/>
      <c r="FD33" s="54"/>
      <c r="FE33" s="54"/>
      <c r="FF33" s="54"/>
      <c r="FG33" s="54"/>
      <c r="FH33" s="54"/>
      <c r="FI33" s="54"/>
      <c r="FJ33" s="54"/>
      <c r="FK33" s="54"/>
      <c r="FL33" s="54"/>
      <c r="FM33" s="54"/>
      <c r="FN33" s="54"/>
      <c r="FO33" s="54"/>
      <c r="FP33" s="54"/>
      <c r="FQ33" s="54"/>
      <c r="FR33" s="54"/>
      <c r="FS33" s="54"/>
      <c r="FT33" s="54"/>
      <c r="FU33" s="54"/>
      <c r="FV33" s="54"/>
      <c r="FW33" s="54"/>
      <c r="FX33" s="54"/>
      <c r="FY33" s="54"/>
      <c r="FZ33" s="54"/>
      <c r="GA33" s="54"/>
      <c r="GB33" s="54"/>
      <c r="GC33" s="54"/>
      <c r="GD33" s="54"/>
      <c r="GE33" s="54"/>
      <c r="GF33" s="54"/>
      <c r="GG33" s="54"/>
      <c r="GH33" s="54"/>
      <c r="GI33" s="54"/>
      <c r="GJ33" s="54"/>
      <c r="GK33" s="54"/>
      <c r="GL33" s="54"/>
      <c r="GM33" s="54"/>
      <c r="GN33" s="54"/>
      <c r="GO33" s="54"/>
      <c r="GP33" s="54"/>
      <c r="GQ33" s="54"/>
      <c r="GR33" s="54"/>
      <c r="GS33" s="54"/>
      <c r="GT33" s="54"/>
      <c r="GU33" s="54"/>
      <c r="GV33" s="54"/>
      <c r="GW33" s="54"/>
      <c r="GX33" s="54"/>
      <c r="GY33" s="54"/>
      <c r="GZ33" s="54"/>
      <c r="HA33" s="54"/>
      <c r="HB33" s="54"/>
      <c r="HC33" s="54"/>
      <c r="HD33" s="54"/>
      <c r="HE33" s="54"/>
      <c r="HF33" s="54"/>
      <c r="HG33" s="54"/>
      <c r="HH33" s="54"/>
      <c r="HI33" s="54"/>
      <c r="HJ33" s="54"/>
      <c r="HK33" s="54"/>
      <c r="HL33" s="54"/>
      <c r="HM33" s="54"/>
      <c r="HN33" s="54"/>
      <c r="HO33" s="54"/>
      <c r="HP33" s="54"/>
      <c r="HQ33" s="54"/>
      <c r="HR33" s="54"/>
      <c r="HS33" s="54"/>
      <c r="HT33" s="54"/>
      <c r="HU33" s="54"/>
      <c r="HV33" s="54"/>
      <c r="HW33" s="54"/>
      <c r="HX33" s="54"/>
      <c r="HY33" s="54"/>
      <c r="HZ33" s="54"/>
      <c r="IA33" s="54"/>
      <c r="IB33" s="54"/>
      <c r="IC33" s="54"/>
      <c r="ID33" s="54"/>
      <c r="IE33" s="54"/>
      <c r="IF33"/>
      <c r="IG33"/>
      <c r="IH33"/>
    </row>
    <row r="34" spans="1:242" ht="18" customHeight="1">
      <c r="A34" s="100" t="str">
        <f>IF(ISBLANK(B34)=FALSE(),COUNT(A$10:A33)+1,"")</f>
        <v/>
      </c>
      <c r="B34" s="101"/>
      <c r="C34" s="101"/>
      <c r="D34" s="96"/>
      <c r="E34" s="91" t="str">
        <f>IF(ISBLANK(D34)=FALSE(),DATEDIF(D34,Intern_Wettkampfdaten!B3,"Y"),"")</f>
        <v/>
      </c>
      <c r="F34" s="98"/>
      <c r="G34" s="98"/>
      <c r="H34" s="98"/>
      <c r="I34" s="98"/>
      <c r="J34" s="98"/>
      <c r="K34" s="98"/>
      <c r="L34" s="98"/>
      <c r="M34" s="98"/>
      <c r="N34" s="98"/>
      <c r="O34" s="98"/>
      <c r="P34" s="98"/>
      <c r="Q34" s="98"/>
      <c r="R34" s="98"/>
      <c r="S34" s="98"/>
      <c r="T34" s="98"/>
      <c r="U34" s="99"/>
      <c r="V34" s="94" t="str">
        <f t="shared" si="1"/>
        <v/>
      </c>
      <c r="W34" s="94"/>
      <c r="X34" s="94">
        <f t="shared" si="0"/>
        <v>0</v>
      </c>
      <c r="Y34" s="54"/>
      <c r="Z34" s="54"/>
      <c r="AA34" s="54"/>
      <c r="AB34" s="54"/>
      <c r="AC34" s="54"/>
      <c r="AD34" s="54"/>
      <c r="AE34" s="54"/>
      <c r="AF34" s="54"/>
      <c r="AG34" s="54"/>
      <c r="AH34" s="54"/>
      <c r="AI34" s="54"/>
      <c r="AJ34" s="54"/>
      <c r="AK34" s="54"/>
      <c r="AL34" s="54"/>
      <c r="AM34" s="54"/>
      <c r="AN34" s="54"/>
      <c r="AO34" s="54"/>
      <c r="AP34" s="54"/>
      <c r="AQ34" s="54"/>
      <c r="AR34" s="54"/>
      <c r="AS34" s="54"/>
      <c r="AT34" s="54"/>
      <c r="AU34" s="54"/>
      <c r="AV34" s="54"/>
      <c r="AW34" s="54"/>
      <c r="AX34" s="54"/>
      <c r="AY34" s="54"/>
      <c r="AZ34" s="54"/>
      <c r="BA34" s="54"/>
      <c r="BB34" s="54"/>
      <c r="BC34" s="54"/>
      <c r="BD34" s="54"/>
      <c r="BE34" s="54"/>
      <c r="BF34" s="54"/>
      <c r="BG34" s="54"/>
      <c r="BH34" s="54"/>
      <c r="BI34" s="54"/>
      <c r="BJ34" s="54"/>
      <c r="BK34" s="54"/>
      <c r="BL34" s="54"/>
      <c r="BM34" s="54"/>
      <c r="BN34" s="54"/>
      <c r="BO34" s="54"/>
      <c r="BP34" s="54"/>
      <c r="BQ34" s="54"/>
      <c r="BR34" s="54"/>
      <c r="BS34" s="54"/>
      <c r="BT34" s="54"/>
      <c r="BU34" s="54"/>
      <c r="BV34" s="54"/>
      <c r="BW34" s="54"/>
      <c r="BX34" s="54"/>
      <c r="BY34" s="54"/>
      <c r="BZ34" s="54"/>
      <c r="CA34" s="54"/>
      <c r="CB34" s="54"/>
      <c r="CC34" s="54"/>
      <c r="CD34" s="54"/>
      <c r="CE34" s="54"/>
      <c r="CF34" s="54"/>
      <c r="CG34" s="54"/>
      <c r="CH34" s="54"/>
      <c r="CI34" s="54"/>
      <c r="CJ34" s="54"/>
      <c r="CK34" s="54"/>
      <c r="CL34" s="54"/>
      <c r="CM34" s="54"/>
      <c r="CN34" s="54"/>
      <c r="CO34" s="54"/>
      <c r="CP34" s="54"/>
      <c r="CQ34" s="54"/>
      <c r="CR34" s="54"/>
      <c r="CS34" s="54"/>
      <c r="CT34" s="54"/>
      <c r="CU34" s="54"/>
      <c r="CV34" s="54"/>
      <c r="CW34" s="54"/>
      <c r="CX34" s="54"/>
      <c r="CY34" s="54"/>
      <c r="CZ34" s="54"/>
      <c r="DA34" s="54"/>
      <c r="DB34" s="54"/>
      <c r="DC34" s="54"/>
      <c r="DD34" s="54"/>
      <c r="DE34" s="54"/>
      <c r="DF34" s="54"/>
      <c r="DG34" s="54"/>
      <c r="DH34" s="54"/>
      <c r="DI34" s="54"/>
      <c r="DJ34" s="54"/>
      <c r="DK34" s="54"/>
      <c r="DL34" s="54"/>
      <c r="DM34" s="54"/>
      <c r="DN34" s="54"/>
      <c r="DO34" s="54"/>
      <c r="DP34" s="54"/>
      <c r="DQ34" s="54"/>
      <c r="DR34" s="54"/>
      <c r="DS34" s="54"/>
      <c r="DT34" s="54"/>
      <c r="DU34" s="54"/>
      <c r="DV34" s="54"/>
      <c r="DW34" s="54"/>
      <c r="DX34" s="54"/>
      <c r="DY34" s="54"/>
      <c r="DZ34" s="54"/>
      <c r="EA34" s="54"/>
      <c r="EB34" s="54"/>
      <c r="EC34" s="54"/>
      <c r="ED34" s="54"/>
      <c r="EE34" s="54"/>
      <c r="EF34" s="54"/>
      <c r="EG34" s="54"/>
      <c r="EH34" s="54"/>
      <c r="EI34" s="54"/>
      <c r="EJ34" s="54"/>
      <c r="EK34" s="54"/>
      <c r="EL34" s="54"/>
      <c r="EM34" s="54"/>
      <c r="EN34" s="54"/>
      <c r="EO34" s="54"/>
      <c r="EP34" s="54"/>
      <c r="EQ34" s="54"/>
      <c r="ER34" s="54"/>
      <c r="ES34" s="54"/>
      <c r="ET34" s="54"/>
      <c r="EU34" s="54"/>
      <c r="EV34" s="54"/>
      <c r="EW34" s="54"/>
      <c r="EX34" s="54"/>
      <c r="EY34" s="54"/>
      <c r="EZ34" s="54"/>
      <c r="FA34" s="54"/>
      <c r="FB34" s="54"/>
      <c r="FC34" s="54"/>
      <c r="FD34" s="54"/>
      <c r="FE34" s="54"/>
      <c r="FF34" s="54"/>
      <c r="FG34" s="54"/>
      <c r="FH34" s="54"/>
      <c r="FI34" s="54"/>
      <c r="FJ34" s="54"/>
      <c r="FK34" s="54"/>
      <c r="FL34" s="54"/>
      <c r="FM34" s="54"/>
      <c r="FN34" s="54"/>
      <c r="FO34" s="54"/>
      <c r="FP34" s="54"/>
      <c r="FQ34" s="54"/>
      <c r="FR34" s="54"/>
      <c r="FS34" s="54"/>
      <c r="FT34" s="54"/>
      <c r="FU34" s="54"/>
      <c r="FV34" s="54"/>
      <c r="FW34" s="54"/>
      <c r="FX34" s="54"/>
      <c r="FY34" s="54"/>
      <c r="FZ34" s="54"/>
      <c r="GA34" s="54"/>
      <c r="GB34" s="54"/>
      <c r="GC34" s="54"/>
      <c r="GD34" s="54"/>
      <c r="GE34" s="54"/>
      <c r="GF34" s="54"/>
      <c r="GG34" s="54"/>
      <c r="GH34" s="54"/>
      <c r="GI34" s="54"/>
      <c r="GJ34" s="54"/>
      <c r="GK34" s="54"/>
      <c r="GL34" s="54"/>
      <c r="GM34" s="54"/>
      <c r="GN34" s="54"/>
      <c r="GO34" s="54"/>
      <c r="GP34" s="54"/>
      <c r="GQ34" s="54"/>
      <c r="GR34" s="54"/>
      <c r="GS34" s="54"/>
      <c r="GT34" s="54"/>
      <c r="GU34" s="54"/>
      <c r="GV34" s="54"/>
      <c r="GW34" s="54"/>
      <c r="GX34" s="54"/>
      <c r="GY34" s="54"/>
      <c r="GZ34" s="54"/>
      <c r="HA34" s="54"/>
      <c r="HB34" s="54"/>
      <c r="HC34" s="54"/>
      <c r="HD34" s="54"/>
      <c r="HE34" s="54"/>
      <c r="HF34" s="54"/>
      <c r="HG34" s="54"/>
      <c r="HH34" s="54"/>
      <c r="HI34" s="54"/>
      <c r="HJ34" s="54"/>
      <c r="HK34" s="54"/>
      <c r="HL34" s="54"/>
      <c r="HM34" s="54"/>
      <c r="HN34" s="54"/>
      <c r="HO34" s="54"/>
      <c r="HP34" s="54"/>
      <c r="HQ34" s="54"/>
      <c r="HR34" s="54"/>
      <c r="HS34" s="54"/>
      <c r="HT34" s="54"/>
      <c r="HU34" s="54"/>
      <c r="HV34" s="54"/>
      <c r="HW34" s="54"/>
      <c r="HX34" s="54"/>
      <c r="HY34" s="54"/>
      <c r="HZ34" s="54"/>
      <c r="IA34" s="54"/>
      <c r="IB34" s="54"/>
      <c r="IC34" s="54"/>
      <c r="ID34" s="54"/>
      <c r="IE34" s="54"/>
      <c r="IF34"/>
      <c r="IG34"/>
      <c r="IH34"/>
    </row>
    <row r="35" spans="1:242" ht="18" customHeight="1">
      <c r="A35" s="100" t="str">
        <f>IF(ISBLANK(B35)=FALSE(),COUNT(A$10:A34)+1,"")</f>
        <v/>
      </c>
      <c r="B35" s="101"/>
      <c r="C35" s="101"/>
      <c r="D35" s="96"/>
      <c r="E35" s="91" t="str">
        <f>IF(ISBLANK(D35)=FALSE(),DATEDIF(D35,Intern_Wettkampfdaten!B3,"Y"),"")</f>
        <v/>
      </c>
      <c r="F35" s="98"/>
      <c r="G35" s="98"/>
      <c r="H35" s="98"/>
      <c r="I35" s="98"/>
      <c r="J35" s="98"/>
      <c r="K35" s="98"/>
      <c r="L35" s="98"/>
      <c r="M35" s="98"/>
      <c r="N35" s="98"/>
      <c r="O35" s="98"/>
      <c r="P35" s="98"/>
      <c r="Q35" s="98"/>
      <c r="R35" s="98"/>
      <c r="S35" s="98"/>
      <c r="T35" s="98"/>
      <c r="U35" s="99"/>
      <c r="V35" s="94" t="str">
        <f t="shared" si="1"/>
        <v/>
      </c>
      <c r="W35" s="94"/>
      <c r="X35" s="94">
        <f t="shared" si="0"/>
        <v>0</v>
      </c>
      <c r="Y35" s="54"/>
      <c r="Z35" s="54"/>
      <c r="AA35" s="54"/>
      <c r="AB35" s="54"/>
      <c r="AC35" s="54"/>
      <c r="AD35" s="54"/>
      <c r="AE35" s="54"/>
      <c r="AF35" s="54"/>
      <c r="AG35" s="54"/>
      <c r="AH35" s="54"/>
      <c r="AI35" s="54"/>
      <c r="AJ35" s="54"/>
      <c r="AK35" s="54"/>
      <c r="AL35" s="54"/>
      <c r="AM35" s="54"/>
      <c r="AN35" s="54"/>
      <c r="AO35" s="54"/>
      <c r="AP35" s="54"/>
      <c r="AQ35" s="54"/>
      <c r="AR35" s="54"/>
      <c r="AS35" s="54"/>
      <c r="AT35" s="54"/>
      <c r="AU35" s="54"/>
      <c r="AV35" s="54"/>
      <c r="AW35" s="54"/>
      <c r="AX35" s="54"/>
      <c r="AY35" s="54"/>
      <c r="AZ35" s="54"/>
      <c r="BA35" s="54"/>
      <c r="BB35" s="54"/>
      <c r="BC35" s="54"/>
      <c r="BD35" s="54"/>
      <c r="BE35" s="54"/>
      <c r="BF35" s="54"/>
      <c r="BG35" s="54"/>
      <c r="BH35" s="54"/>
      <c r="BI35" s="54"/>
      <c r="BJ35" s="54"/>
      <c r="BK35" s="54"/>
      <c r="BL35" s="54"/>
      <c r="BM35" s="54"/>
      <c r="BN35" s="54"/>
      <c r="BO35" s="54"/>
      <c r="BP35" s="54"/>
      <c r="BQ35" s="54"/>
      <c r="BR35" s="54"/>
      <c r="BS35" s="54"/>
      <c r="BT35" s="54"/>
      <c r="BU35" s="54"/>
      <c r="BV35" s="54"/>
      <c r="BW35" s="54"/>
      <c r="BX35" s="54"/>
      <c r="BY35" s="54"/>
      <c r="BZ35" s="54"/>
      <c r="CA35" s="54"/>
      <c r="CB35" s="54"/>
      <c r="CC35" s="54"/>
      <c r="CD35" s="54"/>
      <c r="CE35" s="54"/>
      <c r="CF35" s="54"/>
      <c r="CG35" s="54"/>
      <c r="CH35" s="54"/>
      <c r="CI35" s="54"/>
      <c r="CJ35" s="54"/>
      <c r="CK35" s="54"/>
      <c r="CL35" s="54"/>
      <c r="CM35" s="54"/>
      <c r="CN35" s="54"/>
      <c r="CO35" s="54"/>
      <c r="CP35" s="54"/>
      <c r="CQ35" s="54"/>
      <c r="CR35" s="54"/>
      <c r="CS35" s="54"/>
      <c r="CT35" s="54"/>
      <c r="CU35" s="54"/>
      <c r="CV35" s="54"/>
      <c r="CW35" s="54"/>
      <c r="CX35" s="54"/>
      <c r="CY35" s="54"/>
      <c r="CZ35" s="54"/>
      <c r="DA35" s="54"/>
      <c r="DB35" s="54"/>
      <c r="DC35" s="54"/>
      <c r="DD35" s="54"/>
      <c r="DE35" s="54"/>
      <c r="DF35" s="54"/>
      <c r="DG35" s="54"/>
      <c r="DH35" s="54"/>
      <c r="DI35" s="54"/>
      <c r="DJ35" s="54"/>
      <c r="DK35" s="54"/>
      <c r="DL35" s="54"/>
      <c r="DM35" s="54"/>
      <c r="DN35" s="54"/>
      <c r="DO35" s="54"/>
      <c r="DP35" s="54"/>
      <c r="DQ35" s="54"/>
      <c r="DR35" s="54"/>
      <c r="DS35" s="54"/>
      <c r="DT35" s="54"/>
      <c r="DU35" s="54"/>
      <c r="DV35" s="54"/>
      <c r="DW35" s="54"/>
      <c r="DX35" s="54"/>
      <c r="DY35" s="54"/>
      <c r="DZ35" s="54"/>
      <c r="EA35" s="54"/>
      <c r="EB35" s="54"/>
      <c r="EC35" s="54"/>
      <c r="ED35" s="54"/>
      <c r="EE35" s="54"/>
      <c r="EF35" s="54"/>
      <c r="EG35" s="54"/>
      <c r="EH35" s="54"/>
      <c r="EI35" s="54"/>
      <c r="EJ35" s="54"/>
      <c r="EK35" s="54"/>
      <c r="EL35" s="54"/>
      <c r="EM35" s="54"/>
      <c r="EN35" s="54"/>
      <c r="EO35" s="54"/>
      <c r="EP35" s="54"/>
      <c r="EQ35" s="54"/>
      <c r="ER35" s="54"/>
      <c r="ES35" s="54"/>
      <c r="ET35" s="54"/>
      <c r="EU35" s="54"/>
      <c r="EV35" s="54"/>
      <c r="EW35" s="54"/>
      <c r="EX35" s="54"/>
      <c r="EY35" s="54"/>
      <c r="EZ35" s="54"/>
      <c r="FA35" s="54"/>
      <c r="FB35" s="54"/>
      <c r="FC35" s="54"/>
      <c r="FD35" s="54"/>
      <c r="FE35" s="54"/>
      <c r="FF35" s="54"/>
      <c r="FG35" s="54"/>
      <c r="FH35" s="54"/>
      <c r="FI35" s="54"/>
      <c r="FJ35" s="54"/>
      <c r="FK35" s="54"/>
      <c r="FL35" s="54"/>
      <c r="FM35" s="54"/>
      <c r="FN35" s="54"/>
      <c r="FO35" s="54"/>
      <c r="FP35" s="54"/>
      <c r="FQ35" s="54"/>
      <c r="FR35" s="54"/>
      <c r="FS35" s="54"/>
      <c r="FT35" s="54"/>
      <c r="FU35" s="54"/>
      <c r="FV35" s="54"/>
      <c r="FW35" s="54"/>
      <c r="FX35" s="54"/>
      <c r="FY35" s="54"/>
      <c r="FZ35" s="54"/>
      <c r="GA35" s="54"/>
      <c r="GB35" s="54"/>
      <c r="GC35" s="54"/>
      <c r="GD35" s="54"/>
      <c r="GE35" s="54"/>
      <c r="GF35" s="54"/>
      <c r="GG35" s="54"/>
      <c r="GH35" s="54"/>
      <c r="GI35" s="54"/>
      <c r="GJ35" s="54"/>
      <c r="GK35" s="54"/>
      <c r="GL35" s="54"/>
      <c r="GM35" s="54"/>
      <c r="GN35" s="54"/>
      <c r="GO35" s="54"/>
      <c r="GP35" s="54"/>
      <c r="GQ35" s="54"/>
      <c r="GR35" s="54"/>
      <c r="GS35" s="54"/>
      <c r="GT35" s="54"/>
      <c r="GU35" s="54"/>
      <c r="GV35" s="54"/>
      <c r="GW35" s="54"/>
      <c r="GX35" s="54"/>
      <c r="GY35" s="54"/>
      <c r="GZ35" s="54"/>
      <c r="HA35" s="54"/>
      <c r="HB35" s="54"/>
      <c r="HC35" s="54"/>
      <c r="HD35" s="54"/>
      <c r="HE35" s="54"/>
      <c r="HF35" s="54"/>
      <c r="HG35" s="54"/>
      <c r="HH35" s="54"/>
      <c r="HI35" s="54"/>
      <c r="HJ35" s="54"/>
      <c r="HK35" s="54"/>
      <c r="HL35" s="54"/>
      <c r="HM35" s="54"/>
      <c r="HN35" s="54"/>
      <c r="HO35" s="54"/>
      <c r="HP35" s="54"/>
      <c r="HQ35" s="54"/>
      <c r="HR35" s="54"/>
      <c r="HS35" s="54"/>
      <c r="HT35" s="54"/>
      <c r="HU35" s="54"/>
      <c r="HV35" s="54"/>
      <c r="HW35" s="54"/>
      <c r="HX35" s="54"/>
      <c r="HY35" s="54"/>
      <c r="HZ35" s="54"/>
      <c r="IA35" s="54"/>
      <c r="IB35" s="54"/>
      <c r="IC35" s="54"/>
      <c r="ID35" s="54"/>
      <c r="IE35" s="54"/>
      <c r="IF35"/>
      <c r="IG35"/>
      <c r="IH35"/>
    </row>
    <row r="36" spans="1:242" ht="18" customHeight="1">
      <c r="A36" s="100" t="str">
        <f>IF(ISBLANK(B36)=FALSE(),COUNT(A$10:A35)+1,"")</f>
        <v/>
      </c>
      <c r="B36" s="101"/>
      <c r="C36" s="101"/>
      <c r="D36" s="96"/>
      <c r="E36" s="91" t="str">
        <f>IF(ISBLANK(D36)=FALSE(),DATEDIF(D36,Intern_Wettkampfdaten!B3,"Y"),"")</f>
        <v/>
      </c>
      <c r="F36" s="98"/>
      <c r="G36" s="98"/>
      <c r="H36" s="98"/>
      <c r="I36" s="98"/>
      <c r="J36" s="98"/>
      <c r="K36" s="98"/>
      <c r="L36" s="98"/>
      <c r="M36" s="98"/>
      <c r="N36" s="98"/>
      <c r="O36" s="98"/>
      <c r="P36" s="98"/>
      <c r="Q36" s="98"/>
      <c r="R36" s="98"/>
      <c r="S36" s="98"/>
      <c r="T36" s="98"/>
      <c r="U36" s="99"/>
      <c r="V36" s="94" t="str">
        <f t="shared" si="1"/>
        <v/>
      </c>
      <c r="W36" s="94"/>
      <c r="X36" s="94">
        <f t="shared" si="0"/>
        <v>0</v>
      </c>
      <c r="Y36" s="54"/>
      <c r="Z36" s="54"/>
      <c r="AA36" s="54"/>
      <c r="AB36" s="54"/>
      <c r="AC36" s="54"/>
      <c r="AD36" s="54"/>
      <c r="AE36" s="54"/>
      <c r="AF36" s="54"/>
      <c r="AG36" s="54"/>
      <c r="AH36" s="54"/>
      <c r="AI36" s="54"/>
      <c r="AJ36" s="54"/>
      <c r="AK36" s="54"/>
      <c r="AL36" s="54"/>
      <c r="AM36" s="54"/>
      <c r="AN36" s="54"/>
      <c r="AO36" s="54"/>
      <c r="AP36" s="54"/>
      <c r="AQ36" s="54"/>
      <c r="AR36" s="54"/>
      <c r="AS36" s="54"/>
      <c r="AT36" s="54"/>
      <c r="AU36" s="54"/>
      <c r="AV36" s="54"/>
      <c r="AW36" s="54"/>
      <c r="AX36" s="54"/>
      <c r="AY36" s="54"/>
      <c r="AZ36" s="54"/>
      <c r="BA36" s="54"/>
      <c r="BB36" s="54"/>
      <c r="BC36" s="54"/>
      <c r="BD36" s="54"/>
      <c r="BE36" s="54"/>
      <c r="BF36" s="54"/>
      <c r="BG36" s="54"/>
      <c r="BH36" s="54"/>
      <c r="BI36" s="54"/>
      <c r="BJ36" s="54"/>
      <c r="BK36" s="54"/>
      <c r="BL36" s="54"/>
      <c r="BM36" s="54"/>
      <c r="BN36" s="54"/>
      <c r="BO36" s="54"/>
      <c r="BP36" s="54"/>
      <c r="BQ36" s="54"/>
      <c r="BR36" s="54"/>
      <c r="BS36" s="54"/>
      <c r="BT36" s="54"/>
      <c r="BU36" s="54"/>
      <c r="BV36" s="54"/>
      <c r="BW36" s="54"/>
      <c r="BX36" s="54"/>
      <c r="BY36" s="54"/>
      <c r="BZ36" s="54"/>
      <c r="CA36" s="54"/>
      <c r="CB36" s="54"/>
      <c r="CC36" s="54"/>
      <c r="CD36" s="54"/>
      <c r="CE36" s="54"/>
      <c r="CF36" s="54"/>
      <c r="CG36" s="54"/>
      <c r="CH36" s="54"/>
      <c r="CI36" s="54"/>
      <c r="CJ36" s="54"/>
      <c r="CK36" s="54"/>
      <c r="CL36" s="54"/>
      <c r="CM36" s="54"/>
      <c r="CN36" s="54"/>
      <c r="CO36" s="54"/>
      <c r="CP36" s="54"/>
      <c r="CQ36" s="54"/>
      <c r="CR36" s="54"/>
      <c r="CS36" s="54"/>
      <c r="CT36" s="54"/>
      <c r="CU36" s="54"/>
      <c r="CV36" s="54"/>
      <c r="CW36" s="54"/>
      <c r="CX36" s="54"/>
      <c r="CY36" s="54"/>
      <c r="CZ36" s="54"/>
      <c r="DA36" s="54"/>
      <c r="DB36" s="54"/>
      <c r="DC36" s="54"/>
      <c r="DD36" s="54"/>
      <c r="DE36" s="54"/>
      <c r="DF36" s="54"/>
      <c r="DG36" s="54"/>
      <c r="DH36" s="54"/>
      <c r="DI36" s="54"/>
      <c r="DJ36" s="54"/>
      <c r="DK36" s="54"/>
      <c r="DL36" s="54"/>
      <c r="DM36" s="54"/>
      <c r="DN36" s="54"/>
      <c r="DO36" s="54"/>
      <c r="DP36" s="54"/>
      <c r="DQ36" s="54"/>
      <c r="DR36" s="54"/>
      <c r="DS36" s="54"/>
      <c r="DT36" s="54"/>
      <c r="DU36" s="54"/>
      <c r="DV36" s="54"/>
      <c r="DW36" s="54"/>
      <c r="DX36" s="54"/>
      <c r="DY36" s="54"/>
      <c r="DZ36" s="54"/>
      <c r="EA36" s="54"/>
      <c r="EB36" s="54"/>
      <c r="EC36" s="54"/>
      <c r="ED36" s="54"/>
      <c r="EE36" s="54"/>
      <c r="EF36" s="54"/>
      <c r="EG36" s="54"/>
      <c r="EH36" s="54"/>
      <c r="EI36" s="54"/>
      <c r="EJ36" s="54"/>
      <c r="EK36" s="54"/>
      <c r="EL36" s="54"/>
      <c r="EM36" s="54"/>
      <c r="EN36" s="54"/>
      <c r="EO36" s="54"/>
      <c r="EP36" s="54"/>
      <c r="EQ36" s="54"/>
      <c r="ER36" s="54"/>
      <c r="ES36" s="54"/>
      <c r="ET36" s="54"/>
      <c r="EU36" s="54"/>
      <c r="EV36" s="54"/>
      <c r="EW36" s="54"/>
      <c r="EX36" s="54"/>
      <c r="EY36" s="54"/>
      <c r="EZ36" s="54"/>
      <c r="FA36" s="54"/>
      <c r="FB36" s="54"/>
      <c r="FC36" s="54"/>
      <c r="FD36" s="54"/>
      <c r="FE36" s="54"/>
      <c r="FF36" s="54"/>
      <c r="FG36" s="54"/>
      <c r="FH36" s="54"/>
      <c r="FI36" s="54"/>
      <c r="FJ36" s="54"/>
      <c r="FK36" s="54"/>
      <c r="FL36" s="54"/>
      <c r="FM36" s="54"/>
      <c r="FN36" s="54"/>
      <c r="FO36" s="54"/>
      <c r="FP36" s="54"/>
      <c r="FQ36" s="54"/>
      <c r="FR36" s="54"/>
      <c r="FS36" s="54"/>
      <c r="FT36" s="54"/>
      <c r="FU36" s="54"/>
      <c r="FV36" s="54"/>
      <c r="FW36" s="54"/>
      <c r="FX36" s="54"/>
      <c r="FY36" s="54"/>
      <c r="FZ36" s="54"/>
      <c r="GA36" s="54"/>
      <c r="GB36" s="54"/>
      <c r="GC36" s="54"/>
      <c r="GD36" s="54"/>
      <c r="GE36" s="54"/>
      <c r="GF36" s="54"/>
      <c r="GG36" s="54"/>
      <c r="GH36" s="54"/>
      <c r="GI36" s="54"/>
      <c r="GJ36" s="54"/>
      <c r="GK36" s="54"/>
      <c r="GL36" s="54"/>
      <c r="GM36" s="54"/>
      <c r="GN36" s="54"/>
      <c r="GO36" s="54"/>
      <c r="GP36" s="54"/>
      <c r="GQ36" s="54"/>
      <c r="GR36" s="54"/>
      <c r="GS36" s="54"/>
      <c r="GT36" s="54"/>
      <c r="GU36" s="54"/>
      <c r="GV36" s="54"/>
      <c r="GW36" s="54"/>
      <c r="GX36" s="54"/>
      <c r="GY36" s="54"/>
      <c r="GZ36" s="54"/>
      <c r="HA36" s="54"/>
      <c r="HB36" s="54"/>
      <c r="HC36" s="54"/>
      <c r="HD36" s="54"/>
      <c r="HE36" s="54"/>
      <c r="HF36" s="54"/>
      <c r="HG36" s="54"/>
      <c r="HH36" s="54"/>
      <c r="HI36" s="54"/>
      <c r="HJ36" s="54"/>
      <c r="HK36" s="54"/>
      <c r="HL36" s="54"/>
      <c r="HM36" s="54"/>
      <c r="HN36" s="54"/>
      <c r="HO36" s="54"/>
      <c r="HP36" s="54"/>
      <c r="HQ36" s="54"/>
      <c r="HR36" s="54"/>
      <c r="HS36" s="54"/>
      <c r="HT36" s="54"/>
      <c r="HU36" s="54"/>
      <c r="HV36" s="54"/>
      <c r="HW36" s="54"/>
      <c r="HX36" s="54"/>
      <c r="HY36" s="54"/>
      <c r="HZ36" s="54"/>
      <c r="IA36" s="54"/>
      <c r="IB36" s="54"/>
      <c r="IC36" s="54"/>
      <c r="ID36" s="54"/>
      <c r="IE36" s="54"/>
      <c r="IF36"/>
      <c r="IG36"/>
      <c r="IH36"/>
    </row>
    <row r="37" spans="1:242" ht="18" customHeight="1">
      <c r="A37" s="100" t="str">
        <f>IF(ISBLANK(B37)=FALSE(),COUNT(A$10:A36)+1,"")</f>
        <v/>
      </c>
      <c r="B37" s="101"/>
      <c r="C37" s="101"/>
      <c r="D37" s="96"/>
      <c r="E37" s="91" t="str">
        <f>IF(ISBLANK(D37)=FALSE(),DATEDIF(D37,Intern_Wettkampfdaten!B3,"Y"),"")</f>
        <v/>
      </c>
      <c r="F37" s="98"/>
      <c r="G37" s="98"/>
      <c r="H37" s="98"/>
      <c r="I37" s="98"/>
      <c r="J37" s="98"/>
      <c r="K37" s="98"/>
      <c r="L37" s="98"/>
      <c r="M37" s="98"/>
      <c r="N37" s="98"/>
      <c r="O37" s="98"/>
      <c r="P37" s="98"/>
      <c r="Q37" s="98"/>
      <c r="R37" s="98"/>
      <c r="S37" s="98"/>
      <c r="T37" s="98"/>
      <c r="U37" s="99"/>
      <c r="V37" s="94" t="str">
        <f t="shared" si="1"/>
        <v/>
      </c>
      <c r="W37" s="94"/>
      <c r="X37" s="94">
        <f t="shared" si="0"/>
        <v>0</v>
      </c>
      <c r="Y37" s="54"/>
      <c r="Z37" s="54"/>
      <c r="AA37" s="54"/>
      <c r="AB37" s="54"/>
      <c r="AC37" s="54"/>
      <c r="AD37" s="54"/>
      <c r="AE37" s="54"/>
      <c r="AF37" s="54"/>
      <c r="AG37" s="54"/>
      <c r="AH37" s="54"/>
      <c r="AI37" s="54"/>
      <c r="AJ37" s="54"/>
      <c r="AK37" s="54"/>
      <c r="AL37" s="54"/>
      <c r="AM37" s="54"/>
      <c r="AN37" s="54"/>
      <c r="AO37" s="54"/>
      <c r="AP37" s="54"/>
      <c r="AQ37" s="54"/>
      <c r="AR37" s="54"/>
      <c r="AS37" s="54"/>
      <c r="AT37" s="54"/>
      <c r="AU37" s="54"/>
      <c r="AV37" s="54"/>
      <c r="AW37" s="54"/>
      <c r="AX37" s="54"/>
      <c r="AY37" s="54"/>
      <c r="AZ37" s="54"/>
      <c r="BA37" s="54"/>
      <c r="BB37" s="54"/>
      <c r="BC37" s="54"/>
      <c r="BD37" s="54"/>
      <c r="BE37" s="54"/>
      <c r="BF37" s="54"/>
      <c r="BG37" s="54"/>
      <c r="BH37" s="54"/>
      <c r="BI37" s="54"/>
      <c r="BJ37" s="54"/>
      <c r="BK37" s="54"/>
      <c r="BL37" s="54"/>
      <c r="BM37" s="54"/>
      <c r="BN37" s="54"/>
      <c r="BO37" s="54"/>
      <c r="BP37" s="54"/>
      <c r="BQ37" s="54"/>
      <c r="BR37" s="54"/>
      <c r="BS37" s="54"/>
      <c r="BT37" s="54"/>
      <c r="BU37" s="54"/>
      <c r="BV37" s="54"/>
      <c r="BW37" s="54"/>
      <c r="BX37" s="54"/>
      <c r="BY37" s="54"/>
      <c r="BZ37" s="54"/>
      <c r="CA37" s="54"/>
      <c r="CB37" s="54"/>
      <c r="CC37" s="54"/>
      <c r="CD37" s="54"/>
      <c r="CE37" s="54"/>
      <c r="CF37" s="54"/>
      <c r="CG37" s="54"/>
      <c r="CH37" s="54"/>
      <c r="CI37" s="54"/>
      <c r="CJ37" s="54"/>
      <c r="CK37" s="54"/>
      <c r="CL37" s="54"/>
      <c r="CM37" s="54"/>
      <c r="CN37" s="54"/>
      <c r="CO37" s="54"/>
      <c r="CP37" s="54"/>
      <c r="CQ37" s="54"/>
      <c r="CR37" s="54"/>
      <c r="CS37" s="54"/>
      <c r="CT37" s="54"/>
      <c r="CU37" s="54"/>
      <c r="CV37" s="54"/>
      <c r="CW37" s="54"/>
      <c r="CX37" s="54"/>
      <c r="CY37" s="54"/>
      <c r="CZ37" s="54"/>
      <c r="DA37" s="54"/>
      <c r="DB37" s="54"/>
      <c r="DC37" s="54"/>
      <c r="DD37" s="54"/>
      <c r="DE37" s="54"/>
      <c r="DF37" s="54"/>
      <c r="DG37" s="54"/>
      <c r="DH37" s="54"/>
      <c r="DI37" s="54"/>
      <c r="DJ37" s="54"/>
      <c r="DK37" s="54"/>
      <c r="DL37" s="54"/>
      <c r="DM37" s="54"/>
      <c r="DN37" s="54"/>
      <c r="DO37" s="54"/>
      <c r="DP37" s="54"/>
      <c r="DQ37" s="54"/>
      <c r="DR37" s="54"/>
      <c r="DS37" s="54"/>
      <c r="DT37" s="54"/>
      <c r="DU37" s="54"/>
      <c r="DV37" s="54"/>
      <c r="DW37" s="54"/>
      <c r="DX37" s="54"/>
      <c r="DY37" s="54"/>
      <c r="DZ37" s="54"/>
      <c r="EA37" s="54"/>
      <c r="EB37" s="54"/>
      <c r="EC37" s="54"/>
      <c r="ED37" s="54"/>
      <c r="EE37" s="54"/>
      <c r="EF37" s="54"/>
      <c r="EG37" s="54"/>
      <c r="EH37" s="54"/>
      <c r="EI37" s="54"/>
      <c r="EJ37" s="54"/>
      <c r="EK37" s="54"/>
      <c r="EL37" s="54"/>
      <c r="EM37" s="54"/>
      <c r="EN37" s="54"/>
      <c r="EO37" s="54"/>
      <c r="EP37" s="54"/>
      <c r="EQ37" s="54"/>
      <c r="ER37" s="54"/>
      <c r="ES37" s="54"/>
      <c r="ET37" s="54"/>
      <c r="EU37" s="54"/>
      <c r="EV37" s="54"/>
      <c r="EW37" s="54"/>
      <c r="EX37" s="54"/>
      <c r="EY37" s="54"/>
      <c r="EZ37" s="54"/>
      <c r="FA37" s="54"/>
      <c r="FB37" s="54"/>
      <c r="FC37" s="54"/>
      <c r="FD37" s="54"/>
      <c r="FE37" s="54"/>
      <c r="FF37" s="54"/>
      <c r="FG37" s="54"/>
      <c r="FH37" s="54"/>
      <c r="FI37" s="54"/>
      <c r="FJ37" s="54"/>
      <c r="FK37" s="54"/>
      <c r="FL37" s="54"/>
      <c r="FM37" s="54"/>
      <c r="FN37" s="54"/>
      <c r="FO37" s="54"/>
      <c r="FP37" s="54"/>
      <c r="FQ37" s="54"/>
      <c r="FR37" s="54"/>
      <c r="FS37" s="54"/>
      <c r="FT37" s="54"/>
      <c r="FU37" s="54"/>
      <c r="FV37" s="54"/>
      <c r="FW37" s="54"/>
      <c r="FX37" s="54"/>
      <c r="FY37" s="54"/>
      <c r="FZ37" s="54"/>
      <c r="GA37" s="54"/>
      <c r="GB37" s="54"/>
      <c r="GC37" s="54"/>
      <c r="GD37" s="54"/>
      <c r="GE37" s="54"/>
      <c r="GF37" s="54"/>
      <c r="GG37" s="54"/>
      <c r="GH37" s="54"/>
      <c r="GI37" s="54"/>
      <c r="GJ37" s="54"/>
      <c r="GK37" s="54"/>
      <c r="GL37" s="54"/>
      <c r="GM37" s="54"/>
      <c r="GN37" s="54"/>
      <c r="GO37" s="54"/>
      <c r="GP37" s="54"/>
      <c r="GQ37" s="54"/>
      <c r="GR37" s="54"/>
      <c r="GS37" s="54"/>
      <c r="GT37" s="54"/>
      <c r="GU37" s="54"/>
      <c r="GV37" s="54"/>
      <c r="GW37" s="54"/>
      <c r="GX37" s="54"/>
      <c r="GY37" s="54"/>
      <c r="GZ37" s="54"/>
      <c r="HA37" s="54"/>
      <c r="HB37" s="54"/>
      <c r="HC37" s="54"/>
      <c r="HD37" s="54"/>
      <c r="HE37" s="54"/>
      <c r="HF37" s="54"/>
      <c r="HG37" s="54"/>
      <c r="HH37" s="54"/>
      <c r="HI37" s="54"/>
      <c r="HJ37" s="54"/>
      <c r="HK37" s="54"/>
      <c r="HL37" s="54"/>
      <c r="HM37" s="54"/>
      <c r="HN37" s="54"/>
      <c r="HO37" s="54"/>
      <c r="HP37" s="54"/>
      <c r="HQ37" s="54"/>
      <c r="HR37" s="54"/>
      <c r="HS37" s="54"/>
      <c r="HT37" s="54"/>
      <c r="HU37" s="54"/>
      <c r="HV37" s="54"/>
      <c r="HW37" s="54"/>
      <c r="HX37" s="54"/>
      <c r="HY37" s="54"/>
      <c r="HZ37" s="54"/>
      <c r="IA37" s="54"/>
      <c r="IB37" s="54"/>
      <c r="IC37" s="54"/>
      <c r="ID37" s="54"/>
      <c r="IE37" s="54"/>
      <c r="IF37"/>
      <c r="IG37"/>
      <c r="IH37"/>
    </row>
    <row r="38" spans="1:242" ht="18" customHeight="1">
      <c r="A38" s="100" t="str">
        <f>IF(ISBLANK(B38)=FALSE(),COUNT(A$10:A37)+1,"")</f>
        <v/>
      </c>
      <c r="B38" s="101"/>
      <c r="C38" s="101"/>
      <c r="D38" s="96"/>
      <c r="E38" s="91" t="str">
        <f>IF(ISBLANK(D38)=FALSE(),DATEDIF(D38,Intern_Wettkampfdaten!B3,"Y"),"")</f>
        <v/>
      </c>
      <c r="F38" s="98"/>
      <c r="G38" s="98"/>
      <c r="H38" s="98"/>
      <c r="I38" s="98"/>
      <c r="J38" s="98"/>
      <c r="K38" s="98"/>
      <c r="L38" s="98"/>
      <c r="M38" s="98"/>
      <c r="N38" s="98"/>
      <c r="O38" s="98"/>
      <c r="P38" s="98"/>
      <c r="Q38" s="98"/>
      <c r="R38" s="98"/>
      <c r="S38" s="98"/>
      <c r="T38" s="98"/>
      <c r="U38" s="99"/>
      <c r="V38" s="94" t="str">
        <f t="shared" si="1"/>
        <v/>
      </c>
      <c r="W38" s="94"/>
      <c r="X38" s="94">
        <f t="shared" si="0"/>
        <v>0</v>
      </c>
      <c r="Y38" s="54"/>
      <c r="Z38" s="54"/>
      <c r="AA38" s="54"/>
      <c r="AB38" s="54"/>
      <c r="AC38" s="54"/>
      <c r="AD38" s="54"/>
      <c r="AE38" s="54"/>
      <c r="AF38" s="54"/>
      <c r="AG38" s="54"/>
      <c r="AH38" s="54"/>
      <c r="AI38" s="54"/>
      <c r="AJ38" s="54"/>
      <c r="AK38" s="54"/>
      <c r="AL38" s="54"/>
      <c r="AM38" s="54"/>
      <c r="AN38" s="54"/>
      <c r="AO38" s="54"/>
      <c r="AP38" s="54"/>
      <c r="AQ38" s="54"/>
      <c r="AR38" s="54"/>
      <c r="AS38" s="54"/>
      <c r="AT38" s="54"/>
      <c r="AU38" s="54"/>
      <c r="AV38" s="54"/>
      <c r="AW38" s="54"/>
      <c r="AX38" s="54"/>
      <c r="AY38" s="54"/>
      <c r="AZ38" s="54"/>
      <c r="BA38" s="54"/>
      <c r="BB38" s="54"/>
      <c r="BC38" s="54"/>
      <c r="BD38" s="54"/>
      <c r="BE38" s="54"/>
      <c r="BF38" s="54"/>
      <c r="BG38" s="54"/>
      <c r="BH38" s="54"/>
      <c r="BI38" s="54"/>
      <c r="BJ38" s="54"/>
      <c r="BK38" s="54"/>
      <c r="BL38" s="54"/>
      <c r="BM38" s="54"/>
      <c r="BN38" s="54"/>
      <c r="BO38" s="54"/>
      <c r="BP38" s="54"/>
      <c r="BQ38" s="54"/>
      <c r="BR38" s="54"/>
      <c r="BS38" s="54"/>
      <c r="BT38" s="54"/>
      <c r="BU38" s="54"/>
      <c r="BV38" s="54"/>
      <c r="BW38" s="54"/>
      <c r="BX38" s="54"/>
      <c r="BY38" s="54"/>
      <c r="BZ38" s="54"/>
      <c r="CA38" s="54"/>
      <c r="CB38" s="54"/>
      <c r="CC38" s="54"/>
      <c r="CD38" s="54"/>
      <c r="CE38" s="54"/>
      <c r="CF38" s="54"/>
      <c r="CG38" s="54"/>
      <c r="CH38" s="54"/>
      <c r="CI38" s="54"/>
      <c r="CJ38" s="54"/>
      <c r="CK38" s="54"/>
      <c r="CL38" s="54"/>
      <c r="CM38" s="54"/>
      <c r="CN38" s="54"/>
      <c r="CO38" s="54"/>
      <c r="CP38" s="54"/>
      <c r="CQ38" s="54"/>
      <c r="CR38" s="54"/>
      <c r="CS38" s="54"/>
      <c r="CT38" s="54"/>
      <c r="CU38" s="54"/>
      <c r="CV38" s="54"/>
      <c r="CW38" s="54"/>
      <c r="CX38" s="54"/>
      <c r="CY38" s="54"/>
      <c r="CZ38" s="54"/>
      <c r="DA38" s="54"/>
      <c r="DB38" s="54"/>
      <c r="DC38" s="54"/>
      <c r="DD38" s="54"/>
      <c r="DE38" s="54"/>
      <c r="DF38" s="54"/>
      <c r="DG38" s="54"/>
      <c r="DH38" s="54"/>
      <c r="DI38" s="54"/>
      <c r="DJ38" s="54"/>
      <c r="DK38" s="54"/>
      <c r="DL38" s="54"/>
      <c r="DM38" s="54"/>
      <c r="DN38" s="54"/>
      <c r="DO38" s="54"/>
      <c r="DP38" s="54"/>
      <c r="DQ38" s="54"/>
      <c r="DR38" s="54"/>
      <c r="DS38" s="54"/>
      <c r="DT38" s="54"/>
      <c r="DU38" s="54"/>
      <c r="DV38" s="54"/>
      <c r="DW38" s="54"/>
      <c r="DX38" s="54"/>
      <c r="DY38" s="54"/>
      <c r="DZ38" s="54"/>
      <c r="EA38" s="54"/>
      <c r="EB38" s="54"/>
      <c r="EC38" s="54"/>
      <c r="ED38" s="54"/>
      <c r="EE38" s="54"/>
      <c r="EF38" s="54"/>
      <c r="EG38" s="54"/>
      <c r="EH38" s="54"/>
      <c r="EI38" s="54"/>
      <c r="EJ38" s="54"/>
      <c r="EK38" s="54"/>
      <c r="EL38" s="54"/>
      <c r="EM38" s="54"/>
      <c r="EN38" s="54"/>
      <c r="EO38" s="54"/>
      <c r="EP38" s="54"/>
      <c r="EQ38" s="54"/>
      <c r="ER38" s="54"/>
      <c r="ES38" s="54"/>
      <c r="ET38" s="54"/>
      <c r="EU38" s="54"/>
      <c r="EV38" s="54"/>
      <c r="EW38" s="54"/>
      <c r="EX38" s="54"/>
      <c r="EY38" s="54"/>
      <c r="EZ38" s="54"/>
      <c r="FA38" s="54"/>
      <c r="FB38" s="54"/>
      <c r="FC38" s="54"/>
      <c r="FD38" s="54"/>
      <c r="FE38" s="54"/>
      <c r="FF38" s="54"/>
      <c r="FG38" s="54"/>
      <c r="FH38" s="54"/>
      <c r="FI38" s="54"/>
      <c r="FJ38" s="54"/>
      <c r="FK38" s="54"/>
      <c r="FL38" s="54"/>
      <c r="FM38" s="54"/>
      <c r="FN38" s="54"/>
      <c r="FO38" s="54"/>
      <c r="FP38" s="54"/>
      <c r="FQ38" s="54"/>
      <c r="FR38" s="54"/>
      <c r="FS38" s="54"/>
      <c r="FT38" s="54"/>
      <c r="FU38" s="54"/>
      <c r="FV38" s="54"/>
      <c r="FW38" s="54"/>
      <c r="FX38" s="54"/>
      <c r="FY38" s="54"/>
      <c r="FZ38" s="54"/>
      <c r="GA38" s="54"/>
      <c r="GB38" s="54"/>
      <c r="GC38" s="54"/>
      <c r="GD38" s="54"/>
      <c r="GE38" s="54"/>
      <c r="GF38" s="54"/>
      <c r="GG38" s="54"/>
      <c r="GH38" s="54"/>
      <c r="GI38" s="54"/>
      <c r="GJ38" s="54"/>
      <c r="GK38" s="54"/>
      <c r="GL38" s="54"/>
      <c r="GM38" s="54"/>
      <c r="GN38" s="54"/>
      <c r="GO38" s="54"/>
      <c r="GP38" s="54"/>
      <c r="GQ38" s="54"/>
      <c r="GR38" s="54"/>
      <c r="GS38" s="54"/>
      <c r="GT38" s="54"/>
      <c r="GU38" s="54"/>
      <c r="GV38" s="54"/>
      <c r="GW38" s="54"/>
      <c r="GX38" s="54"/>
      <c r="GY38" s="54"/>
      <c r="GZ38" s="54"/>
      <c r="HA38" s="54"/>
      <c r="HB38" s="54"/>
      <c r="HC38" s="54"/>
      <c r="HD38" s="54"/>
      <c r="HE38" s="54"/>
      <c r="HF38" s="54"/>
      <c r="HG38" s="54"/>
      <c r="HH38" s="54"/>
      <c r="HI38" s="54"/>
      <c r="HJ38" s="54"/>
      <c r="HK38" s="54"/>
      <c r="HL38" s="54"/>
      <c r="HM38" s="54"/>
      <c r="HN38" s="54"/>
      <c r="HO38" s="54"/>
      <c r="HP38" s="54"/>
      <c r="HQ38" s="54"/>
      <c r="HR38" s="54"/>
      <c r="HS38" s="54"/>
      <c r="HT38" s="54"/>
      <c r="HU38" s="54"/>
      <c r="HV38" s="54"/>
      <c r="HW38" s="54"/>
      <c r="HX38" s="54"/>
      <c r="HY38" s="54"/>
      <c r="HZ38" s="54"/>
      <c r="IA38" s="54"/>
      <c r="IB38" s="54"/>
      <c r="IC38" s="54"/>
      <c r="ID38" s="54"/>
      <c r="IE38" s="54"/>
      <c r="IF38"/>
      <c r="IG38"/>
      <c r="IH38"/>
    </row>
    <row r="39" spans="1:242" ht="18" customHeight="1">
      <c r="A39" s="100" t="str">
        <f>IF(ISBLANK(B39)=FALSE(),COUNT(A$10:A38)+1,"")</f>
        <v/>
      </c>
      <c r="B39" s="101"/>
      <c r="C39" s="102"/>
      <c r="D39" s="97"/>
      <c r="E39" s="91" t="str">
        <f>IF(ISBLANK(D39)=FALSE(),DATEDIF(D39,Intern_Wettkampfdaten!B3,"Y"),"")</f>
        <v/>
      </c>
      <c r="F39" s="98"/>
      <c r="G39" s="98"/>
      <c r="H39" s="98"/>
      <c r="I39" s="98"/>
      <c r="J39" s="98"/>
      <c r="K39" s="98"/>
      <c r="L39" s="98"/>
      <c r="M39" s="98"/>
      <c r="N39" s="98"/>
      <c r="O39" s="98"/>
      <c r="P39" s="98"/>
      <c r="Q39" s="98"/>
      <c r="R39" s="98"/>
      <c r="S39" s="98"/>
      <c r="T39" s="98"/>
      <c r="U39" s="99"/>
      <c r="V39" s="94" t="str">
        <f t="shared" si="1"/>
        <v/>
      </c>
      <c r="W39" s="94"/>
      <c r="X39" s="94">
        <f t="shared" si="0"/>
        <v>0</v>
      </c>
      <c r="Y39" s="54"/>
      <c r="Z39" s="54"/>
      <c r="AA39" s="54"/>
      <c r="AB39" s="54"/>
      <c r="AC39" s="54"/>
      <c r="AD39" s="54"/>
      <c r="AE39" s="54"/>
      <c r="AF39" s="54"/>
      <c r="AG39" s="54"/>
      <c r="AH39" s="54"/>
      <c r="AI39" s="54"/>
      <c r="AJ39" s="54"/>
      <c r="AK39" s="54"/>
      <c r="AL39" s="54"/>
      <c r="AM39" s="54"/>
      <c r="AN39" s="54"/>
      <c r="AO39" s="54"/>
      <c r="AP39" s="54"/>
      <c r="AQ39" s="54"/>
      <c r="AR39" s="54"/>
      <c r="AS39" s="54"/>
      <c r="AT39" s="54"/>
      <c r="AU39" s="54"/>
      <c r="AV39" s="54"/>
      <c r="AW39" s="54"/>
      <c r="AX39" s="54"/>
      <c r="AY39" s="54"/>
      <c r="AZ39" s="54"/>
      <c r="BA39" s="54"/>
      <c r="BB39" s="54"/>
      <c r="BC39" s="54"/>
      <c r="BD39" s="54"/>
      <c r="BE39" s="54"/>
      <c r="BF39" s="54"/>
      <c r="BG39" s="54"/>
      <c r="BH39" s="54"/>
      <c r="BI39" s="54"/>
      <c r="BJ39" s="54"/>
      <c r="BK39" s="54"/>
      <c r="BL39" s="54"/>
      <c r="BM39" s="54"/>
      <c r="BN39" s="54"/>
      <c r="BO39" s="54"/>
      <c r="BP39" s="54"/>
      <c r="BQ39" s="54"/>
      <c r="BR39" s="54"/>
      <c r="BS39" s="54"/>
      <c r="BT39" s="54"/>
      <c r="BU39" s="54"/>
      <c r="BV39" s="54"/>
      <c r="BW39" s="54"/>
      <c r="BX39" s="54"/>
      <c r="BY39" s="54"/>
      <c r="BZ39" s="54"/>
      <c r="CA39" s="54"/>
      <c r="CB39" s="54"/>
      <c r="CC39" s="54"/>
      <c r="CD39" s="54"/>
      <c r="CE39" s="54"/>
      <c r="CF39" s="54"/>
      <c r="CG39" s="54"/>
      <c r="CH39" s="54"/>
      <c r="CI39" s="54"/>
      <c r="CJ39" s="54"/>
      <c r="CK39" s="54"/>
      <c r="CL39" s="54"/>
      <c r="CM39" s="54"/>
      <c r="CN39" s="54"/>
      <c r="CO39" s="54"/>
      <c r="CP39" s="54"/>
      <c r="CQ39" s="54"/>
      <c r="CR39" s="54"/>
      <c r="CS39" s="54"/>
      <c r="CT39" s="54"/>
      <c r="CU39" s="54"/>
      <c r="CV39" s="54"/>
      <c r="CW39" s="54"/>
      <c r="CX39" s="54"/>
      <c r="CY39" s="54"/>
      <c r="CZ39" s="54"/>
      <c r="DA39" s="54"/>
      <c r="DB39" s="54"/>
      <c r="DC39" s="54"/>
      <c r="DD39" s="54"/>
      <c r="DE39" s="54"/>
      <c r="DF39" s="54"/>
      <c r="DG39" s="54"/>
      <c r="DH39" s="54"/>
      <c r="DI39" s="54"/>
      <c r="DJ39" s="54"/>
      <c r="DK39" s="54"/>
      <c r="DL39" s="54"/>
      <c r="DM39" s="54"/>
      <c r="DN39" s="54"/>
      <c r="DO39" s="54"/>
      <c r="DP39" s="54"/>
      <c r="DQ39" s="54"/>
      <c r="DR39" s="54"/>
      <c r="DS39" s="54"/>
      <c r="DT39" s="54"/>
      <c r="DU39" s="54"/>
      <c r="DV39" s="54"/>
      <c r="DW39" s="54"/>
      <c r="DX39" s="54"/>
      <c r="DY39" s="54"/>
      <c r="DZ39" s="54"/>
      <c r="EA39" s="54"/>
      <c r="EB39" s="54"/>
      <c r="EC39" s="54"/>
      <c r="ED39" s="54"/>
      <c r="EE39" s="54"/>
      <c r="EF39" s="54"/>
      <c r="EG39" s="54"/>
      <c r="EH39" s="54"/>
      <c r="EI39" s="54"/>
      <c r="EJ39" s="54"/>
      <c r="EK39" s="54"/>
      <c r="EL39" s="54"/>
      <c r="EM39" s="54"/>
      <c r="EN39" s="54"/>
      <c r="EO39" s="54"/>
      <c r="EP39" s="54"/>
      <c r="EQ39" s="54"/>
      <c r="ER39" s="54"/>
      <c r="ES39" s="54"/>
      <c r="ET39" s="54"/>
      <c r="EU39" s="54"/>
      <c r="EV39" s="54"/>
      <c r="EW39" s="54"/>
      <c r="EX39" s="54"/>
      <c r="EY39" s="54"/>
      <c r="EZ39" s="54"/>
      <c r="FA39" s="54"/>
      <c r="FB39" s="54"/>
      <c r="FC39" s="54"/>
      <c r="FD39" s="54"/>
      <c r="FE39" s="54"/>
      <c r="FF39" s="54"/>
      <c r="FG39" s="54"/>
      <c r="FH39" s="54"/>
      <c r="FI39" s="54"/>
      <c r="FJ39" s="54"/>
      <c r="FK39" s="54"/>
      <c r="FL39" s="54"/>
      <c r="FM39" s="54"/>
      <c r="FN39" s="54"/>
      <c r="FO39" s="54"/>
      <c r="FP39" s="54"/>
      <c r="FQ39" s="54"/>
      <c r="FR39" s="54"/>
      <c r="FS39" s="54"/>
      <c r="FT39" s="54"/>
      <c r="FU39" s="54"/>
      <c r="FV39" s="54"/>
      <c r="FW39" s="54"/>
      <c r="FX39" s="54"/>
      <c r="FY39" s="54"/>
      <c r="FZ39" s="54"/>
      <c r="GA39" s="54"/>
      <c r="GB39" s="54"/>
      <c r="GC39" s="54"/>
      <c r="GD39" s="54"/>
      <c r="GE39" s="54"/>
      <c r="GF39" s="54"/>
      <c r="GG39" s="54"/>
      <c r="GH39" s="54"/>
      <c r="GI39" s="54"/>
      <c r="GJ39" s="54"/>
      <c r="GK39" s="54"/>
      <c r="GL39" s="54"/>
      <c r="GM39" s="54"/>
      <c r="GN39" s="54"/>
      <c r="GO39" s="54"/>
      <c r="GP39" s="54"/>
      <c r="GQ39" s="54"/>
      <c r="GR39" s="54"/>
      <c r="GS39" s="54"/>
      <c r="GT39" s="54"/>
      <c r="GU39" s="54"/>
      <c r="GV39" s="54"/>
      <c r="GW39" s="54"/>
      <c r="GX39" s="54"/>
      <c r="GY39" s="54"/>
      <c r="GZ39" s="54"/>
      <c r="HA39" s="54"/>
      <c r="HB39" s="54"/>
      <c r="HC39" s="54"/>
      <c r="HD39" s="54"/>
      <c r="HE39" s="54"/>
      <c r="HF39" s="54"/>
      <c r="HG39" s="54"/>
      <c r="HH39" s="54"/>
      <c r="HI39" s="54"/>
      <c r="HJ39" s="54"/>
      <c r="HK39" s="54"/>
      <c r="HL39" s="54"/>
      <c r="HM39" s="54"/>
      <c r="HN39" s="54"/>
      <c r="HO39" s="54"/>
      <c r="HP39" s="54"/>
      <c r="HQ39" s="54"/>
      <c r="HR39" s="54"/>
      <c r="HS39" s="54"/>
      <c r="HT39" s="54"/>
      <c r="HU39" s="54"/>
      <c r="HV39" s="54"/>
      <c r="HW39" s="54"/>
      <c r="HX39" s="54"/>
      <c r="HY39" s="54"/>
      <c r="HZ39" s="54"/>
      <c r="IA39" s="54"/>
      <c r="IB39" s="54"/>
      <c r="IC39" s="54"/>
      <c r="ID39" s="54"/>
      <c r="IE39" s="54"/>
      <c r="IF39"/>
      <c r="IG39"/>
      <c r="IH39"/>
    </row>
    <row r="40" spans="1:242" ht="60" customHeight="1">
      <c r="A40" s="160" t="s">
        <v>66</v>
      </c>
      <c r="B40" s="160"/>
      <c r="C40" s="160"/>
      <c r="D40" s="160"/>
      <c r="E40" s="160"/>
      <c r="F40" s="160"/>
      <c r="G40" s="160"/>
      <c r="H40" s="160"/>
      <c r="I40" s="160"/>
      <c r="J40" s="160"/>
      <c r="K40" s="160"/>
      <c r="L40" s="160"/>
      <c r="M40" s="160"/>
      <c r="N40" s="160"/>
      <c r="O40" s="160"/>
      <c r="P40" s="160"/>
      <c r="Q40" s="160"/>
      <c r="R40" s="160"/>
      <c r="S40" s="160"/>
      <c r="T40" s="160"/>
      <c r="U40" s="160"/>
      <c r="V40" s="103" t="str">
        <f>IF(X40&lt;X7,"ERROR","OKAY")</f>
        <v>OKAY</v>
      </c>
      <c r="W40" s="104">
        <f>IF(V40="ERROR",(X7-X40)*7,0)</f>
        <v>0</v>
      </c>
      <c r="X40" s="103">
        <f>SUM(X10:X39)</f>
        <v>0</v>
      </c>
      <c r="Y40" s="82"/>
      <c r="Z40" s="82"/>
      <c r="AA40" s="82"/>
      <c r="AB40" s="82"/>
      <c r="AC40" s="82"/>
      <c r="AD40" s="82"/>
      <c r="AE40" s="82"/>
      <c r="AF40" s="82"/>
      <c r="AG40" s="82"/>
      <c r="AH40" s="82"/>
      <c r="AI40" s="82"/>
      <c r="AJ40" s="82"/>
      <c r="AK40" s="82"/>
      <c r="AL40" s="82"/>
      <c r="AM40" s="82"/>
      <c r="AN40" s="82"/>
      <c r="AO40" s="82"/>
      <c r="AP40" s="82"/>
      <c r="AQ40" s="82"/>
      <c r="AR40" s="82"/>
      <c r="AS40" s="82"/>
      <c r="AT40" s="82"/>
      <c r="AU40" s="82"/>
      <c r="AV40" s="82"/>
      <c r="AW40" s="82"/>
      <c r="AX40" s="82"/>
      <c r="AY40" s="82"/>
      <c r="AZ40" s="82"/>
      <c r="BA40" s="82"/>
      <c r="BB40" s="82"/>
      <c r="BC40" s="82"/>
      <c r="BD40" s="82"/>
      <c r="BE40" s="82"/>
      <c r="BF40" s="82"/>
      <c r="BG40" s="82"/>
      <c r="BH40" s="82"/>
      <c r="BI40" s="82"/>
      <c r="BJ40" s="82"/>
      <c r="BK40" s="82"/>
      <c r="BL40" s="82"/>
      <c r="BM40" s="82"/>
      <c r="BN40" s="82"/>
      <c r="BO40" s="82"/>
      <c r="BP40" s="82"/>
      <c r="BQ40" s="82"/>
      <c r="BR40" s="82"/>
      <c r="BS40" s="82"/>
      <c r="BT40" s="82"/>
      <c r="BU40" s="82"/>
      <c r="BV40" s="82"/>
      <c r="BW40" s="82"/>
      <c r="BX40" s="82"/>
      <c r="BY40" s="82"/>
      <c r="BZ40" s="82"/>
      <c r="CA40" s="82"/>
      <c r="CB40" s="82"/>
      <c r="CC40" s="82"/>
      <c r="CD40" s="82"/>
      <c r="CE40" s="82"/>
      <c r="CF40" s="82"/>
      <c r="CG40" s="82"/>
      <c r="CH40" s="82"/>
      <c r="CI40" s="82"/>
      <c r="CJ40" s="82"/>
      <c r="CK40" s="82"/>
      <c r="CL40" s="82"/>
      <c r="CM40" s="82"/>
      <c r="CN40" s="82"/>
      <c r="CO40" s="82"/>
      <c r="CP40" s="82"/>
      <c r="CQ40" s="82"/>
      <c r="CR40" s="82"/>
      <c r="CS40" s="82"/>
      <c r="CT40" s="82"/>
      <c r="CU40" s="82"/>
      <c r="CV40" s="82"/>
      <c r="CW40" s="82"/>
      <c r="CX40" s="82"/>
      <c r="CY40" s="82"/>
      <c r="CZ40" s="82"/>
      <c r="DA40" s="82"/>
      <c r="DB40" s="82"/>
      <c r="DC40" s="82"/>
      <c r="DD40" s="82"/>
      <c r="DE40" s="82"/>
      <c r="DF40" s="82"/>
      <c r="DG40" s="82"/>
      <c r="DH40" s="82"/>
      <c r="DI40" s="82"/>
      <c r="DJ40" s="82"/>
      <c r="DK40" s="82"/>
      <c r="DL40" s="82"/>
      <c r="DM40" s="82"/>
      <c r="DN40" s="82"/>
      <c r="DO40" s="82"/>
      <c r="DP40" s="82"/>
      <c r="DQ40" s="82"/>
      <c r="DR40" s="82"/>
      <c r="DS40" s="82"/>
      <c r="DT40" s="82"/>
      <c r="DU40" s="82"/>
      <c r="DV40" s="82"/>
      <c r="DW40" s="82"/>
      <c r="DX40" s="82"/>
      <c r="DY40" s="82"/>
      <c r="DZ40" s="82"/>
      <c r="EA40" s="82"/>
      <c r="EB40" s="82"/>
      <c r="EC40" s="82"/>
      <c r="ED40" s="82"/>
      <c r="EE40" s="82"/>
      <c r="EF40" s="82"/>
      <c r="EG40" s="82"/>
      <c r="EH40" s="82"/>
      <c r="EI40" s="82"/>
      <c r="EJ40" s="82"/>
      <c r="EK40" s="82"/>
      <c r="EL40" s="82"/>
      <c r="EM40" s="82"/>
      <c r="EN40" s="82"/>
      <c r="EO40" s="82"/>
      <c r="EP40" s="82"/>
      <c r="EQ40" s="82"/>
      <c r="ER40" s="82"/>
      <c r="ES40" s="82"/>
      <c r="ET40" s="82"/>
      <c r="EU40" s="82"/>
      <c r="EV40" s="82"/>
      <c r="EW40" s="82"/>
      <c r="EX40" s="82"/>
      <c r="EY40" s="82"/>
      <c r="EZ40" s="82"/>
      <c r="FA40" s="82"/>
      <c r="FB40" s="82"/>
      <c r="FC40" s="82"/>
      <c r="FD40" s="82"/>
      <c r="FE40" s="82"/>
      <c r="FF40" s="82"/>
      <c r="FG40" s="82"/>
      <c r="FH40" s="82"/>
      <c r="FI40" s="82"/>
      <c r="FJ40" s="82"/>
      <c r="FK40" s="82"/>
      <c r="FL40" s="82"/>
      <c r="FM40" s="82"/>
      <c r="FN40" s="82"/>
      <c r="FO40" s="82"/>
      <c r="FP40" s="82"/>
      <c r="FQ40" s="82"/>
      <c r="FR40" s="82"/>
      <c r="FS40" s="82"/>
      <c r="FT40" s="82"/>
      <c r="FU40" s="82"/>
      <c r="FV40" s="82"/>
      <c r="FW40" s="82"/>
      <c r="FX40" s="82"/>
      <c r="FY40" s="82"/>
      <c r="FZ40" s="82"/>
      <c r="GA40" s="82"/>
      <c r="GB40" s="82"/>
      <c r="GC40" s="82"/>
      <c r="GD40" s="82"/>
      <c r="GE40" s="82"/>
      <c r="GF40" s="82"/>
      <c r="GG40" s="82"/>
      <c r="GH40" s="82"/>
      <c r="GI40" s="82"/>
      <c r="GJ40" s="82"/>
      <c r="GK40" s="82"/>
      <c r="GL40" s="82"/>
      <c r="GM40" s="82"/>
      <c r="GN40" s="82"/>
      <c r="GO40" s="82"/>
      <c r="GP40" s="82"/>
      <c r="GQ40" s="82"/>
      <c r="GR40" s="82"/>
      <c r="GS40" s="82"/>
      <c r="GT40" s="82"/>
      <c r="GU40" s="82"/>
      <c r="GV40" s="82"/>
      <c r="GW40" s="82"/>
      <c r="GX40" s="82"/>
      <c r="GY40" s="82"/>
      <c r="GZ40" s="82"/>
      <c r="HA40" s="82"/>
      <c r="HB40" s="82"/>
      <c r="HC40" s="82"/>
      <c r="HD40" s="82"/>
      <c r="HE40" s="82"/>
      <c r="HF40" s="82"/>
      <c r="HG40" s="82"/>
      <c r="HH40" s="82"/>
      <c r="HI40" s="82"/>
      <c r="HJ40" s="82"/>
      <c r="HK40" s="82"/>
      <c r="HL40" s="82"/>
      <c r="HM40" s="82"/>
      <c r="HN40" s="82"/>
      <c r="HO40" s="82"/>
      <c r="HP40" s="82"/>
      <c r="HQ40" s="82"/>
      <c r="HR40" s="82"/>
      <c r="HS40" s="82"/>
      <c r="HT40" s="82"/>
      <c r="HU40" s="82"/>
      <c r="HV40" s="82"/>
      <c r="HW40" s="82"/>
      <c r="HX40" s="82"/>
      <c r="HY40" s="82"/>
      <c r="HZ40" s="82"/>
      <c r="IA40" s="82"/>
      <c r="IB40" s="82"/>
      <c r="IC40" s="82"/>
      <c r="ID40" s="82"/>
      <c r="IE40" s="82"/>
      <c r="IF40"/>
      <c r="IG40"/>
      <c r="IH40"/>
    </row>
    <row r="41" spans="1:242" ht="18" customHeight="1">
      <c r="A41" s="100" t="str">
        <f>IF(ISBLANK(B41)=FALSE(),COUNT(A$10:A29)+1,"")</f>
        <v/>
      </c>
      <c r="B41" s="101"/>
      <c r="C41" s="101"/>
      <c r="D41" s="97"/>
      <c r="E41" s="91" t="str">
        <f>IF(ISBLANK(D41)=FALSE(),DATEDIF(D41,Intern_Wettkampfdaten!B3,"Y"),"")</f>
        <v/>
      </c>
      <c r="F41" s="98"/>
      <c r="G41" s="98"/>
      <c r="H41" s="98"/>
      <c r="I41" s="98"/>
      <c r="J41" s="98"/>
      <c r="K41" s="98"/>
      <c r="L41" s="98"/>
      <c r="M41" s="98"/>
      <c r="N41" s="98"/>
      <c r="O41" s="98"/>
      <c r="P41" s="98"/>
      <c r="Q41" s="98"/>
      <c r="R41" s="98"/>
      <c r="S41" s="98"/>
      <c r="T41" s="98"/>
      <c r="U41" s="99"/>
      <c r="V41" s="94" t="str">
        <f t="shared" ref="V41:V49" si="2">IF(AND(A41="",COUNTA(B41:D41,F41:T41)&lt;1),"",IF(OR(COUNTA(B41:D41)&lt;3,COUNTA(F41:T41)&lt;1),"ERROR","OKAY"))</f>
        <v/>
      </c>
      <c r="W41" s="94"/>
      <c r="X41" s="94"/>
      <c r="Y41" s="54"/>
      <c r="Z41" s="54"/>
      <c r="AA41" s="54"/>
      <c r="AB41" s="54"/>
      <c r="AC41" s="54"/>
      <c r="AD41" s="54"/>
      <c r="AE41" s="54"/>
      <c r="AF41" s="54"/>
      <c r="AG41" s="54"/>
      <c r="AH41" s="54"/>
      <c r="AI41" s="54"/>
      <c r="AJ41" s="54"/>
      <c r="AK41" s="54"/>
      <c r="AL41" s="54"/>
      <c r="AM41" s="54"/>
      <c r="AN41" s="54"/>
      <c r="AO41" s="54"/>
      <c r="AP41" s="54"/>
      <c r="AQ41" s="54"/>
      <c r="AR41" s="54"/>
      <c r="AS41" s="54"/>
      <c r="AT41" s="54"/>
      <c r="AU41" s="54"/>
      <c r="AV41" s="54"/>
      <c r="AW41" s="54"/>
      <c r="AX41" s="54"/>
      <c r="AY41" s="54"/>
      <c r="AZ41" s="54"/>
      <c r="BA41" s="54"/>
      <c r="BB41" s="54"/>
      <c r="BC41" s="54"/>
      <c r="BD41" s="54"/>
      <c r="BE41" s="54"/>
      <c r="BF41" s="54"/>
      <c r="BG41" s="54"/>
      <c r="BH41" s="54"/>
      <c r="BI41" s="54"/>
      <c r="BJ41" s="54"/>
      <c r="BK41" s="54"/>
      <c r="BL41" s="54"/>
      <c r="BM41" s="54"/>
      <c r="BN41" s="54"/>
      <c r="BO41" s="54"/>
      <c r="BP41" s="54"/>
      <c r="BQ41" s="54"/>
      <c r="BR41" s="54"/>
      <c r="BS41" s="54"/>
      <c r="BT41" s="54"/>
      <c r="BU41" s="54"/>
      <c r="BV41" s="54"/>
      <c r="BW41" s="54"/>
      <c r="BX41" s="54"/>
      <c r="BY41" s="54"/>
      <c r="BZ41" s="54"/>
      <c r="CA41" s="54"/>
      <c r="CB41" s="54"/>
      <c r="CC41" s="54"/>
      <c r="CD41" s="54"/>
      <c r="CE41" s="54"/>
      <c r="CF41" s="54"/>
      <c r="CG41" s="54"/>
      <c r="CH41" s="54"/>
      <c r="CI41" s="54"/>
      <c r="CJ41" s="54"/>
      <c r="CK41" s="54"/>
      <c r="CL41" s="54"/>
      <c r="CM41" s="54"/>
      <c r="CN41" s="54"/>
      <c r="CO41" s="54"/>
      <c r="CP41" s="54"/>
      <c r="CQ41" s="54"/>
      <c r="CR41" s="54"/>
      <c r="CS41" s="54"/>
      <c r="CT41" s="54"/>
      <c r="CU41" s="54"/>
      <c r="CV41" s="54"/>
      <c r="CW41" s="54"/>
      <c r="CX41" s="54"/>
      <c r="CY41" s="54"/>
      <c r="CZ41" s="54"/>
      <c r="DA41" s="54"/>
      <c r="DB41" s="54"/>
      <c r="DC41" s="54"/>
      <c r="DD41" s="54"/>
      <c r="DE41" s="54"/>
      <c r="DF41" s="54"/>
      <c r="DG41" s="54"/>
      <c r="DH41" s="54"/>
      <c r="DI41" s="54"/>
      <c r="DJ41" s="54"/>
      <c r="DK41" s="54"/>
      <c r="DL41" s="54"/>
      <c r="DM41" s="54"/>
      <c r="DN41" s="54"/>
      <c r="DO41" s="54"/>
      <c r="DP41" s="54"/>
      <c r="DQ41" s="54"/>
      <c r="DR41" s="54"/>
      <c r="DS41" s="54"/>
      <c r="DT41" s="54"/>
      <c r="DU41" s="54"/>
      <c r="DV41" s="54"/>
      <c r="DW41" s="54"/>
      <c r="DX41" s="54"/>
      <c r="DY41" s="54"/>
      <c r="DZ41" s="54"/>
      <c r="EA41" s="54"/>
      <c r="EB41" s="54"/>
      <c r="EC41" s="54"/>
      <c r="ED41" s="54"/>
      <c r="EE41" s="54"/>
      <c r="EF41" s="54"/>
      <c r="EG41" s="54"/>
      <c r="EH41" s="54"/>
      <c r="EI41" s="54"/>
      <c r="EJ41" s="54"/>
      <c r="EK41" s="54"/>
      <c r="EL41" s="54"/>
      <c r="EM41" s="54"/>
      <c r="EN41" s="54"/>
      <c r="EO41" s="54"/>
      <c r="EP41" s="54"/>
      <c r="EQ41" s="54"/>
      <c r="ER41" s="54"/>
      <c r="ES41" s="54"/>
      <c r="ET41" s="54"/>
      <c r="EU41" s="54"/>
      <c r="EV41" s="54"/>
      <c r="EW41" s="54"/>
      <c r="EX41" s="54"/>
      <c r="EY41" s="54"/>
      <c r="EZ41" s="54"/>
      <c r="FA41" s="54"/>
      <c r="FB41" s="54"/>
      <c r="FC41" s="54"/>
      <c r="FD41" s="54"/>
      <c r="FE41" s="54"/>
      <c r="FF41" s="54"/>
      <c r="FG41" s="54"/>
      <c r="FH41" s="54"/>
      <c r="FI41" s="54"/>
      <c r="FJ41" s="54"/>
      <c r="FK41" s="54"/>
      <c r="FL41" s="54"/>
      <c r="FM41" s="54"/>
      <c r="FN41" s="54"/>
      <c r="FO41" s="54"/>
      <c r="FP41" s="54"/>
      <c r="FQ41" s="54"/>
      <c r="FR41" s="54"/>
      <c r="FS41" s="54"/>
      <c r="FT41" s="54"/>
      <c r="FU41" s="54"/>
      <c r="FV41" s="54"/>
      <c r="FW41" s="54"/>
      <c r="FX41" s="54"/>
      <c r="FY41" s="54"/>
      <c r="FZ41" s="54"/>
      <c r="GA41" s="54"/>
      <c r="GB41" s="54"/>
      <c r="GC41" s="54"/>
      <c r="GD41" s="54"/>
      <c r="GE41" s="54"/>
      <c r="GF41" s="54"/>
      <c r="GG41" s="54"/>
      <c r="GH41" s="54"/>
      <c r="GI41" s="54"/>
      <c r="GJ41" s="54"/>
      <c r="GK41" s="54"/>
      <c r="GL41" s="54"/>
      <c r="GM41" s="54"/>
      <c r="GN41" s="54"/>
      <c r="GO41" s="54"/>
      <c r="GP41" s="54"/>
      <c r="GQ41" s="54"/>
      <c r="GR41" s="54"/>
      <c r="GS41" s="54"/>
      <c r="GT41" s="54"/>
      <c r="GU41" s="54"/>
      <c r="GV41" s="54"/>
      <c r="GW41" s="54"/>
      <c r="GX41" s="54"/>
      <c r="GY41" s="54"/>
      <c r="GZ41" s="54"/>
      <c r="HA41" s="54"/>
      <c r="HB41" s="54"/>
      <c r="HC41" s="54"/>
      <c r="HD41" s="54"/>
      <c r="HE41" s="54"/>
      <c r="HF41" s="54"/>
      <c r="HG41" s="54"/>
      <c r="HH41" s="54"/>
      <c r="HI41" s="54"/>
      <c r="HJ41" s="54"/>
      <c r="HK41" s="54"/>
      <c r="HL41" s="54"/>
      <c r="HM41" s="54"/>
      <c r="HN41" s="54"/>
      <c r="HO41" s="54"/>
      <c r="HP41" s="54"/>
      <c r="HQ41" s="54"/>
      <c r="HR41" s="54"/>
      <c r="HS41" s="54"/>
      <c r="HT41" s="54"/>
      <c r="HU41" s="54"/>
      <c r="HV41" s="54"/>
      <c r="HW41" s="54"/>
      <c r="HX41" s="54"/>
      <c r="HY41" s="54"/>
      <c r="HZ41" s="54"/>
      <c r="IA41" s="54"/>
      <c r="IB41" s="54"/>
      <c r="IC41" s="54"/>
      <c r="ID41" s="54"/>
      <c r="IE41" s="54"/>
      <c r="IF41"/>
      <c r="IG41"/>
      <c r="IH41"/>
    </row>
    <row r="42" spans="1:242" ht="18" customHeight="1">
      <c r="A42" s="100" t="str">
        <f>IF(ISBLANK(B42)=FALSE(),COUNT(A$10:A41)+1,"")</f>
        <v/>
      </c>
      <c r="B42" s="101"/>
      <c r="C42" s="101"/>
      <c r="D42" s="96"/>
      <c r="E42" s="91" t="str">
        <f>IF(ISBLANK(D42)=FALSE(),DATEDIF(D42,Intern_Wettkampfdaten!B3,"Y"),"")</f>
        <v/>
      </c>
      <c r="F42" s="98"/>
      <c r="G42" s="98"/>
      <c r="H42" s="98"/>
      <c r="I42" s="98"/>
      <c r="J42" s="98"/>
      <c r="K42" s="98"/>
      <c r="L42" s="98"/>
      <c r="M42" s="98"/>
      <c r="N42" s="98"/>
      <c r="O42" s="98"/>
      <c r="P42" s="98"/>
      <c r="Q42" s="98"/>
      <c r="R42" s="98"/>
      <c r="S42" s="98"/>
      <c r="T42" s="98"/>
      <c r="U42" s="99"/>
      <c r="V42" s="94" t="str">
        <f t="shared" si="2"/>
        <v/>
      </c>
      <c r="W42" s="94"/>
      <c r="X42" s="94"/>
      <c r="Y42" s="54"/>
      <c r="Z42" s="54"/>
      <c r="AA42" s="54"/>
      <c r="AB42" s="54"/>
      <c r="AC42" s="54"/>
      <c r="AD42" s="54"/>
      <c r="AE42" s="54"/>
      <c r="AF42" s="54"/>
      <c r="AG42" s="54"/>
      <c r="AH42" s="54"/>
      <c r="AI42" s="54"/>
      <c r="AJ42" s="54"/>
      <c r="AK42" s="54"/>
      <c r="AL42" s="54"/>
      <c r="AM42" s="54"/>
      <c r="AN42" s="54"/>
      <c r="AO42" s="54"/>
      <c r="AP42" s="54"/>
      <c r="AQ42" s="54"/>
      <c r="AR42" s="54"/>
      <c r="AS42" s="54"/>
      <c r="AT42" s="54"/>
      <c r="AU42" s="54"/>
      <c r="AV42" s="54"/>
      <c r="AW42" s="54"/>
      <c r="AX42" s="54"/>
      <c r="AY42" s="54"/>
      <c r="AZ42" s="54"/>
      <c r="BA42" s="54"/>
      <c r="BB42" s="54"/>
      <c r="BC42" s="54"/>
      <c r="BD42" s="54"/>
      <c r="BE42" s="54"/>
      <c r="BF42" s="54"/>
      <c r="BG42" s="54"/>
      <c r="BH42" s="54"/>
      <c r="BI42" s="54"/>
      <c r="BJ42" s="54"/>
      <c r="BK42" s="54"/>
      <c r="BL42" s="54"/>
      <c r="BM42" s="54"/>
      <c r="BN42" s="54"/>
      <c r="BO42" s="54"/>
      <c r="BP42" s="54"/>
      <c r="BQ42" s="54"/>
      <c r="BR42" s="54"/>
      <c r="BS42" s="54"/>
      <c r="BT42" s="54"/>
      <c r="BU42" s="54"/>
      <c r="BV42" s="54"/>
      <c r="BW42" s="54"/>
      <c r="BX42" s="54"/>
      <c r="BY42" s="54"/>
      <c r="BZ42" s="54"/>
      <c r="CA42" s="54"/>
      <c r="CB42" s="54"/>
      <c r="CC42" s="54"/>
      <c r="CD42" s="54"/>
      <c r="CE42" s="54"/>
      <c r="CF42" s="54"/>
      <c r="CG42" s="54"/>
      <c r="CH42" s="54"/>
      <c r="CI42" s="54"/>
      <c r="CJ42" s="54"/>
      <c r="CK42" s="54"/>
      <c r="CL42" s="54"/>
      <c r="CM42" s="54"/>
      <c r="CN42" s="54"/>
      <c r="CO42" s="54"/>
      <c r="CP42" s="54"/>
      <c r="CQ42" s="54"/>
      <c r="CR42" s="54"/>
      <c r="CS42" s="54"/>
      <c r="CT42" s="54"/>
      <c r="CU42" s="54"/>
      <c r="CV42" s="54"/>
      <c r="CW42" s="54"/>
      <c r="CX42" s="54"/>
      <c r="CY42" s="54"/>
      <c r="CZ42" s="54"/>
      <c r="DA42" s="54"/>
      <c r="DB42" s="54"/>
      <c r="DC42" s="54"/>
      <c r="DD42" s="54"/>
      <c r="DE42" s="54"/>
      <c r="DF42" s="54"/>
      <c r="DG42" s="54"/>
      <c r="DH42" s="54"/>
      <c r="DI42" s="54"/>
      <c r="DJ42" s="54"/>
      <c r="DK42" s="54"/>
      <c r="DL42" s="54"/>
      <c r="DM42" s="54"/>
      <c r="DN42" s="54"/>
      <c r="DO42" s="54"/>
      <c r="DP42" s="54"/>
      <c r="DQ42" s="54"/>
      <c r="DR42" s="54"/>
      <c r="DS42" s="54"/>
      <c r="DT42" s="54"/>
      <c r="DU42" s="54"/>
      <c r="DV42" s="54"/>
      <c r="DW42" s="54"/>
      <c r="DX42" s="54"/>
      <c r="DY42" s="54"/>
      <c r="DZ42" s="54"/>
      <c r="EA42" s="54"/>
      <c r="EB42" s="54"/>
      <c r="EC42" s="54"/>
      <c r="ED42" s="54"/>
      <c r="EE42" s="54"/>
      <c r="EF42" s="54"/>
      <c r="EG42" s="54"/>
      <c r="EH42" s="54"/>
      <c r="EI42" s="54"/>
      <c r="EJ42" s="54"/>
      <c r="EK42" s="54"/>
      <c r="EL42" s="54"/>
      <c r="EM42" s="54"/>
      <c r="EN42" s="54"/>
      <c r="EO42" s="54"/>
      <c r="EP42" s="54"/>
      <c r="EQ42" s="54"/>
      <c r="ER42" s="54"/>
      <c r="ES42" s="54"/>
      <c r="ET42" s="54"/>
      <c r="EU42" s="54"/>
      <c r="EV42" s="54"/>
      <c r="EW42" s="54"/>
      <c r="EX42" s="54"/>
      <c r="EY42" s="54"/>
      <c r="EZ42" s="54"/>
      <c r="FA42" s="54"/>
      <c r="FB42" s="54"/>
      <c r="FC42" s="54"/>
      <c r="FD42" s="54"/>
      <c r="FE42" s="54"/>
      <c r="FF42" s="54"/>
      <c r="FG42" s="54"/>
      <c r="FH42" s="54"/>
      <c r="FI42" s="54"/>
      <c r="FJ42" s="54"/>
      <c r="FK42" s="54"/>
      <c r="FL42" s="54"/>
      <c r="FM42" s="54"/>
      <c r="FN42" s="54"/>
      <c r="FO42" s="54"/>
      <c r="FP42" s="54"/>
      <c r="FQ42" s="54"/>
      <c r="FR42" s="54"/>
      <c r="FS42" s="54"/>
      <c r="FT42" s="54"/>
      <c r="FU42" s="54"/>
      <c r="FV42" s="54"/>
      <c r="FW42" s="54"/>
      <c r="FX42" s="54"/>
      <c r="FY42" s="54"/>
      <c r="FZ42" s="54"/>
      <c r="GA42" s="54"/>
      <c r="GB42" s="54"/>
      <c r="GC42" s="54"/>
      <c r="GD42" s="54"/>
      <c r="GE42" s="54"/>
      <c r="GF42" s="54"/>
      <c r="GG42" s="54"/>
      <c r="GH42" s="54"/>
      <c r="GI42" s="54"/>
      <c r="GJ42" s="54"/>
      <c r="GK42" s="54"/>
      <c r="GL42" s="54"/>
      <c r="GM42" s="54"/>
      <c r="GN42" s="54"/>
      <c r="GO42" s="54"/>
      <c r="GP42" s="54"/>
      <c r="GQ42" s="54"/>
      <c r="GR42" s="54"/>
      <c r="GS42" s="54"/>
      <c r="GT42" s="54"/>
      <c r="GU42" s="54"/>
      <c r="GV42" s="54"/>
      <c r="GW42" s="54"/>
      <c r="GX42" s="54"/>
      <c r="GY42" s="54"/>
      <c r="GZ42" s="54"/>
      <c r="HA42" s="54"/>
      <c r="HB42" s="54"/>
      <c r="HC42" s="54"/>
      <c r="HD42" s="54"/>
      <c r="HE42" s="54"/>
      <c r="HF42" s="54"/>
      <c r="HG42" s="54"/>
      <c r="HH42" s="54"/>
      <c r="HI42" s="54"/>
      <c r="HJ42" s="54"/>
      <c r="HK42" s="54"/>
      <c r="HL42" s="54"/>
      <c r="HM42" s="54"/>
      <c r="HN42" s="54"/>
      <c r="HO42" s="54"/>
      <c r="HP42" s="54"/>
      <c r="HQ42" s="54"/>
      <c r="HR42" s="54"/>
      <c r="HS42" s="54"/>
      <c r="HT42" s="54"/>
      <c r="HU42" s="54"/>
      <c r="HV42" s="54"/>
      <c r="HW42" s="54"/>
      <c r="HX42" s="54"/>
      <c r="HY42" s="54"/>
      <c r="HZ42" s="54"/>
      <c r="IA42" s="54"/>
      <c r="IB42" s="54"/>
      <c r="IC42" s="54"/>
      <c r="ID42" s="54"/>
      <c r="IE42" s="54"/>
      <c r="IF42"/>
      <c r="IG42"/>
      <c r="IH42"/>
    </row>
    <row r="43" spans="1:242" ht="18" customHeight="1">
      <c r="A43" s="100" t="str">
        <f>IF(ISBLANK(B43)=FALSE(),COUNT(A$10:A42)+1,"")</f>
        <v/>
      </c>
      <c r="B43" s="101"/>
      <c r="C43" s="101"/>
      <c r="D43" s="96"/>
      <c r="E43" s="91" t="str">
        <f>IF(ISBLANK(D43)=FALSE(),DATEDIF(D43,Intern_Wettkampfdaten!B3,"Y"),"")</f>
        <v/>
      </c>
      <c r="F43" s="98"/>
      <c r="G43" s="98"/>
      <c r="H43" s="98"/>
      <c r="I43" s="98"/>
      <c r="J43" s="98"/>
      <c r="K43" s="98"/>
      <c r="L43" s="98"/>
      <c r="M43" s="98"/>
      <c r="N43" s="98"/>
      <c r="O43" s="98"/>
      <c r="P43" s="98"/>
      <c r="Q43" s="98"/>
      <c r="R43" s="98"/>
      <c r="S43" s="98"/>
      <c r="T43" s="98"/>
      <c r="U43" s="99"/>
      <c r="V43" s="94" t="str">
        <f t="shared" si="2"/>
        <v/>
      </c>
      <c r="W43" s="94"/>
      <c r="X43" s="94"/>
      <c r="Y43" s="54"/>
      <c r="Z43" s="54"/>
      <c r="AA43" s="54"/>
      <c r="AB43" s="54"/>
      <c r="AC43" s="54"/>
      <c r="AD43" s="54"/>
      <c r="AE43" s="54"/>
      <c r="AF43" s="54"/>
      <c r="AG43" s="54"/>
      <c r="AH43" s="54"/>
      <c r="AI43" s="54"/>
      <c r="AJ43" s="54"/>
      <c r="AK43" s="54"/>
      <c r="AL43" s="54"/>
      <c r="AM43" s="54"/>
      <c r="AN43" s="54"/>
      <c r="AO43" s="54"/>
      <c r="AP43" s="54"/>
      <c r="AQ43" s="54"/>
      <c r="AR43" s="54"/>
      <c r="AS43" s="54"/>
      <c r="AT43" s="54"/>
      <c r="AU43" s="54"/>
      <c r="AV43" s="54"/>
      <c r="AW43" s="54"/>
      <c r="AX43" s="54"/>
      <c r="AY43" s="54"/>
      <c r="AZ43" s="54"/>
      <c r="BA43" s="54"/>
      <c r="BB43" s="54"/>
      <c r="BC43" s="54"/>
      <c r="BD43" s="54"/>
      <c r="BE43" s="54"/>
      <c r="BF43" s="54"/>
      <c r="BG43" s="54"/>
      <c r="BH43" s="54"/>
      <c r="BI43" s="54"/>
      <c r="BJ43" s="54"/>
      <c r="BK43" s="54"/>
      <c r="BL43" s="54"/>
      <c r="BM43" s="54"/>
      <c r="BN43" s="54"/>
      <c r="BO43" s="54"/>
      <c r="BP43" s="54"/>
      <c r="BQ43" s="54"/>
      <c r="BR43" s="54"/>
      <c r="BS43" s="54"/>
      <c r="BT43" s="54"/>
      <c r="BU43" s="54"/>
      <c r="BV43" s="54"/>
      <c r="BW43" s="54"/>
      <c r="BX43" s="54"/>
      <c r="BY43" s="54"/>
      <c r="BZ43" s="54"/>
      <c r="CA43" s="54"/>
      <c r="CB43" s="54"/>
      <c r="CC43" s="54"/>
      <c r="CD43" s="54"/>
      <c r="CE43" s="54"/>
      <c r="CF43" s="54"/>
      <c r="CG43" s="54"/>
      <c r="CH43" s="54"/>
      <c r="CI43" s="54"/>
      <c r="CJ43" s="54"/>
      <c r="CK43" s="54"/>
      <c r="CL43" s="54"/>
      <c r="CM43" s="54"/>
      <c r="CN43" s="54"/>
      <c r="CO43" s="54"/>
      <c r="CP43" s="54"/>
      <c r="CQ43" s="54"/>
      <c r="CR43" s="54"/>
      <c r="CS43" s="54"/>
      <c r="CT43" s="54"/>
      <c r="CU43" s="54"/>
      <c r="CV43" s="54"/>
      <c r="CW43" s="54"/>
      <c r="CX43" s="54"/>
      <c r="CY43" s="54"/>
      <c r="CZ43" s="54"/>
      <c r="DA43" s="54"/>
      <c r="DB43" s="54"/>
      <c r="DC43" s="54"/>
      <c r="DD43" s="54"/>
      <c r="DE43" s="54"/>
      <c r="DF43" s="54"/>
      <c r="DG43" s="54"/>
      <c r="DH43" s="54"/>
      <c r="DI43" s="54"/>
      <c r="DJ43" s="54"/>
      <c r="DK43" s="54"/>
      <c r="DL43" s="54"/>
      <c r="DM43" s="54"/>
      <c r="DN43" s="54"/>
      <c r="DO43" s="54"/>
      <c r="DP43" s="54"/>
      <c r="DQ43" s="54"/>
      <c r="DR43" s="54"/>
      <c r="DS43" s="54"/>
      <c r="DT43" s="54"/>
      <c r="DU43" s="54"/>
      <c r="DV43" s="54"/>
      <c r="DW43" s="54"/>
      <c r="DX43" s="54"/>
      <c r="DY43" s="54"/>
      <c r="DZ43" s="54"/>
      <c r="EA43" s="54"/>
      <c r="EB43" s="54"/>
      <c r="EC43" s="54"/>
      <c r="ED43" s="54"/>
      <c r="EE43" s="54"/>
      <c r="EF43" s="54"/>
      <c r="EG43" s="54"/>
      <c r="EH43" s="54"/>
      <c r="EI43" s="54"/>
      <c r="EJ43" s="54"/>
      <c r="EK43" s="54"/>
      <c r="EL43" s="54"/>
      <c r="EM43" s="54"/>
      <c r="EN43" s="54"/>
      <c r="EO43" s="54"/>
      <c r="EP43" s="54"/>
      <c r="EQ43" s="54"/>
      <c r="ER43" s="54"/>
      <c r="ES43" s="54"/>
      <c r="ET43" s="54"/>
      <c r="EU43" s="54"/>
      <c r="EV43" s="54"/>
      <c r="EW43" s="54"/>
      <c r="EX43" s="54"/>
      <c r="EY43" s="54"/>
      <c r="EZ43" s="54"/>
      <c r="FA43" s="54"/>
      <c r="FB43" s="54"/>
      <c r="FC43" s="54"/>
      <c r="FD43" s="54"/>
      <c r="FE43" s="54"/>
      <c r="FF43" s="54"/>
      <c r="FG43" s="54"/>
      <c r="FH43" s="54"/>
      <c r="FI43" s="54"/>
      <c r="FJ43" s="54"/>
      <c r="FK43" s="54"/>
      <c r="FL43" s="54"/>
      <c r="FM43" s="54"/>
      <c r="FN43" s="54"/>
      <c r="FO43" s="54"/>
      <c r="FP43" s="54"/>
      <c r="FQ43" s="54"/>
      <c r="FR43" s="54"/>
      <c r="FS43" s="54"/>
      <c r="FT43" s="54"/>
      <c r="FU43" s="54"/>
      <c r="FV43" s="54"/>
      <c r="FW43" s="54"/>
      <c r="FX43" s="54"/>
      <c r="FY43" s="54"/>
      <c r="FZ43" s="54"/>
      <c r="GA43" s="54"/>
      <c r="GB43" s="54"/>
      <c r="GC43" s="54"/>
      <c r="GD43" s="54"/>
      <c r="GE43" s="54"/>
      <c r="GF43" s="54"/>
      <c r="GG43" s="54"/>
      <c r="GH43" s="54"/>
      <c r="GI43" s="54"/>
      <c r="GJ43" s="54"/>
      <c r="GK43" s="54"/>
      <c r="GL43" s="54"/>
      <c r="GM43" s="54"/>
      <c r="GN43" s="54"/>
      <c r="GO43" s="54"/>
      <c r="GP43" s="54"/>
      <c r="GQ43" s="54"/>
      <c r="GR43" s="54"/>
      <c r="GS43" s="54"/>
      <c r="GT43" s="54"/>
      <c r="GU43" s="54"/>
      <c r="GV43" s="54"/>
      <c r="GW43" s="54"/>
      <c r="GX43" s="54"/>
      <c r="GY43" s="54"/>
      <c r="GZ43" s="54"/>
      <c r="HA43" s="54"/>
      <c r="HB43" s="54"/>
      <c r="HC43" s="54"/>
      <c r="HD43" s="54"/>
      <c r="HE43" s="54"/>
      <c r="HF43" s="54"/>
      <c r="HG43" s="54"/>
      <c r="HH43" s="54"/>
      <c r="HI43" s="54"/>
      <c r="HJ43" s="54"/>
      <c r="HK43" s="54"/>
      <c r="HL43" s="54"/>
      <c r="HM43" s="54"/>
      <c r="HN43" s="54"/>
      <c r="HO43" s="54"/>
      <c r="HP43" s="54"/>
      <c r="HQ43" s="54"/>
      <c r="HR43" s="54"/>
      <c r="HS43" s="54"/>
      <c r="HT43" s="54"/>
      <c r="HU43" s="54"/>
      <c r="HV43" s="54"/>
      <c r="HW43" s="54"/>
      <c r="HX43" s="54"/>
      <c r="HY43" s="54"/>
      <c r="HZ43" s="54"/>
      <c r="IA43" s="54"/>
      <c r="IB43" s="54"/>
      <c r="IC43" s="54"/>
      <c r="ID43" s="54"/>
      <c r="IE43" s="54"/>
      <c r="IF43"/>
      <c r="IG43"/>
      <c r="IH43"/>
    </row>
    <row r="44" spans="1:242" ht="18" customHeight="1">
      <c r="A44" s="100" t="str">
        <f>IF(ISBLANK(B44)=FALSE(),COUNT(A$10:A43)+1,"")</f>
        <v/>
      </c>
      <c r="B44" s="101"/>
      <c r="C44" s="101"/>
      <c r="D44" s="96"/>
      <c r="E44" s="91" t="str">
        <f>IF(ISBLANK(D44)=FALSE(),DATEDIF(D44,Intern_Wettkampfdaten!B3,"Y"),"")</f>
        <v/>
      </c>
      <c r="F44" s="98"/>
      <c r="G44" s="98"/>
      <c r="H44" s="98"/>
      <c r="I44" s="98"/>
      <c r="J44" s="98"/>
      <c r="K44" s="98"/>
      <c r="L44" s="98"/>
      <c r="M44" s="98"/>
      <c r="N44" s="98"/>
      <c r="O44" s="98"/>
      <c r="P44" s="98"/>
      <c r="Q44" s="98"/>
      <c r="R44" s="98"/>
      <c r="S44" s="98"/>
      <c r="T44" s="98"/>
      <c r="U44" s="99"/>
      <c r="V44" s="94" t="str">
        <f t="shared" si="2"/>
        <v/>
      </c>
      <c r="W44" s="94"/>
      <c r="X44" s="94"/>
      <c r="Y44" s="54"/>
      <c r="Z44" s="54"/>
      <c r="AA44" s="54"/>
      <c r="AB44" s="54"/>
      <c r="AC44" s="54"/>
      <c r="AD44" s="54"/>
      <c r="AE44" s="54"/>
      <c r="AF44" s="54"/>
      <c r="AG44" s="54"/>
      <c r="AH44" s="54"/>
      <c r="AI44" s="54"/>
      <c r="AJ44" s="54"/>
      <c r="AK44" s="54"/>
      <c r="AL44" s="54"/>
      <c r="AM44" s="54"/>
      <c r="AN44" s="54"/>
      <c r="AO44" s="54"/>
      <c r="AP44" s="54"/>
      <c r="AQ44" s="54"/>
      <c r="AR44" s="54"/>
      <c r="AS44" s="54"/>
      <c r="AT44" s="54"/>
      <c r="AU44" s="54"/>
      <c r="AV44" s="54"/>
      <c r="AW44" s="54"/>
      <c r="AX44" s="54"/>
      <c r="AY44" s="54"/>
      <c r="AZ44" s="54"/>
      <c r="BA44" s="54"/>
      <c r="BB44" s="54"/>
      <c r="BC44" s="54"/>
      <c r="BD44" s="54"/>
      <c r="BE44" s="54"/>
      <c r="BF44" s="54"/>
      <c r="BG44" s="54"/>
      <c r="BH44" s="54"/>
      <c r="BI44" s="54"/>
      <c r="BJ44" s="54"/>
      <c r="BK44" s="54"/>
      <c r="BL44" s="54"/>
      <c r="BM44" s="54"/>
      <c r="BN44" s="54"/>
      <c r="BO44" s="54"/>
      <c r="BP44" s="54"/>
      <c r="BQ44" s="54"/>
      <c r="BR44" s="54"/>
      <c r="BS44" s="54"/>
      <c r="BT44" s="54"/>
      <c r="BU44" s="54"/>
      <c r="BV44" s="54"/>
      <c r="BW44" s="54"/>
      <c r="BX44" s="54"/>
      <c r="BY44" s="54"/>
      <c r="BZ44" s="54"/>
      <c r="CA44" s="54"/>
      <c r="CB44" s="54"/>
      <c r="CC44" s="54"/>
      <c r="CD44" s="54"/>
      <c r="CE44" s="54"/>
      <c r="CF44" s="54"/>
      <c r="CG44" s="54"/>
      <c r="CH44" s="54"/>
      <c r="CI44" s="54"/>
      <c r="CJ44" s="54"/>
      <c r="CK44" s="54"/>
      <c r="CL44" s="54"/>
      <c r="CM44" s="54"/>
      <c r="CN44" s="54"/>
      <c r="CO44" s="54"/>
      <c r="CP44" s="54"/>
      <c r="CQ44" s="54"/>
      <c r="CR44" s="54"/>
      <c r="CS44" s="54"/>
      <c r="CT44" s="54"/>
      <c r="CU44" s="54"/>
      <c r="CV44" s="54"/>
      <c r="CW44" s="54"/>
      <c r="CX44" s="54"/>
      <c r="CY44" s="54"/>
      <c r="CZ44" s="54"/>
      <c r="DA44" s="54"/>
      <c r="DB44" s="54"/>
      <c r="DC44" s="54"/>
      <c r="DD44" s="54"/>
      <c r="DE44" s="54"/>
      <c r="DF44" s="54"/>
      <c r="DG44" s="54"/>
      <c r="DH44" s="54"/>
      <c r="DI44" s="54"/>
      <c r="DJ44" s="54"/>
      <c r="DK44" s="54"/>
      <c r="DL44" s="54"/>
      <c r="DM44" s="54"/>
      <c r="DN44" s="54"/>
      <c r="DO44" s="54"/>
      <c r="DP44" s="54"/>
      <c r="DQ44" s="54"/>
      <c r="DR44" s="54"/>
      <c r="DS44" s="54"/>
      <c r="DT44" s="54"/>
      <c r="DU44" s="54"/>
      <c r="DV44" s="54"/>
      <c r="DW44" s="54"/>
      <c r="DX44" s="54"/>
      <c r="DY44" s="54"/>
      <c r="DZ44" s="54"/>
      <c r="EA44" s="54"/>
      <c r="EB44" s="54"/>
      <c r="EC44" s="54"/>
      <c r="ED44" s="54"/>
      <c r="EE44" s="54"/>
      <c r="EF44" s="54"/>
      <c r="EG44" s="54"/>
      <c r="EH44" s="54"/>
      <c r="EI44" s="54"/>
      <c r="EJ44" s="54"/>
      <c r="EK44" s="54"/>
      <c r="EL44" s="54"/>
      <c r="EM44" s="54"/>
      <c r="EN44" s="54"/>
      <c r="EO44" s="54"/>
      <c r="EP44" s="54"/>
      <c r="EQ44" s="54"/>
      <c r="ER44" s="54"/>
      <c r="ES44" s="54"/>
      <c r="ET44" s="54"/>
      <c r="EU44" s="54"/>
      <c r="EV44" s="54"/>
      <c r="EW44" s="54"/>
      <c r="EX44" s="54"/>
      <c r="EY44" s="54"/>
      <c r="EZ44" s="54"/>
      <c r="FA44" s="54"/>
      <c r="FB44" s="54"/>
      <c r="FC44" s="54"/>
      <c r="FD44" s="54"/>
      <c r="FE44" s="54"/>
      <c r="FF44" s="54"/>
      <c r="FG44" s="54"/>
      <c r="FH44" s="54"/>
      <c r="FI44" s="54"/>
      <c r="FJ44" s="54"/>
      <c r="FK44" s="54"/>
      <c r="FL44" s="54"/>
      <c r="FM44" s="54"/>
      <c r="FN44" s="54"/>
      <c r="FO44" s="54"/>
      <c r="FP44" s="54"/>
      <c r="FQ44" s="54"/>
      <c r="FR44" s="54"/>
      <c r="FS44" s="54"/>
      <c r="FT44" s="54"/>
      <c r="FU44" s="54"/>
      <c r="FV44" s="54"/>
      <c r="FW44" s="54"/>
      <c r="FX44" s="54"/>
      <c r="FY44" s="54"/>
      <c r="FZ44" s="54"/>
      <c r="GA44" s="54"/>
      <c r="GB44" s="54"/>
      <c r="GC44" s="54"/>
      <c r="GD44" s="54"/>
      <c r="GE44" s="54"/>
      <c r="GF44" s="54"/>
      <c r="GG44" s="54"/>
      <c r="GH44" s="54"/>
      <c r="GI44" s="54"/>
      <c r="GJ44" s="54"/>
      <c r="GK44" s="54"/>
      <c r="GL44" s="54"/>
      <c r="GM44" s="54"/>
      <c r="GN44" s="54"/>
      <c r="GO44" s="54"/>
      <c r="GP44" s="54"/>
      <c r="GQ44" s="54"/>
      <c r="GR44" s="54"/>
      <c r="GS44" s="54"/>
      <c r="GT44" s="54"/>
      <c r="GU44" s="54"/>
      <c r="GV44" s="54"/>
      <c r="GW44" s="54"/>
      <c r="GX44" s="54"/>
      <c r="GY44" s="54"/>
      <c r="GZ44" s="54"/>
      <c r="HA44" s="54"/>
      <c r="HB44" s="54"/>
      <c r="HC44" s="54"/>
      <c r="HD44" s="54"/>
      <c r="HE44" s="54"/>
      <c r="HF44" s="54"/>
      <c r="HG44" s="54"/>
      <c r="HH44" s="54"/>
      <c r="HI44" s="54"/>
      <c r="HJ44" s="54"/>
      <c r="HK44" s="54"/>
      <c r="HL44" s="54"/>
      <c r="HM44" s="54"/>
      <c r="HN44" s="54"/>
      <c r="HO44" s="54"/>
      <c r="HP44" s="54"/>
      <c r="HQ44" s="54"/>
      <c r="HR44" s="54"/>
      <c r="HS44" s="54"/>
      <c r="HT44" s="54"/>
      <c r="HU44" s="54"/>
      <c r="HV44" s="54"/>
      <c r="HW44" s="54"/>
      <c r="HX44" s="54"/>
      <c r="HY44" s="54"/>
      <c r="HZ44" s="54"/>
      <c r="IA44" s="54"/>
      <c r="IB44" s="54"/>
      <c r="IC44" s="54"/>
      <c r="ID44" s="54"/>
      <c r="IE44" s="54"/>
      <c r="IF44"/>
      <c r="IG44"/>
      <c r="IH44"/>
    </row>
    <row r="45" spans="1:242" ht="18" customHeight="1">
      <c r="A45" s="100" t="str">
        <f>IF(ISBLANK(B45)=FALSE(),COUNT(A$10:A44)+1,"")</f>
        <v/>
      </c>
      <c r="B45" s="101"/>
      <c r="C45" s="101"/>
      <c r="D45" s="96"/>
      <c r="E45" s="91" t="str">
        <f>IF(ISBLANK(D45)=FALSE(),DATEDIF(D45,Intern_Wettkampfdaten!B3,"Y"),"")</f>
        <v/>
      </c>
      <c r="F45" s="98"/>
      <c r="G45" s="98"/>
      <c r="H45" s="98"/>
      <c r="I45" s="98"/>
      <c r="J45" s="98"/>
      <c r="K45" s="98"/>
      <c r="L45" s="98"/>
      <c r="M45" s="98"/>
      <c r="N45" s="98"/>
      <c r="O45" s="98"/>
      <c r="P45" s="98"/>
      <c r="Q45" s="98"/>
      <c r="R45" s="98"/>
      <c r="S45" s="98"/>
      <c r="T45" s="98"/>
      <c r="U45" s="99"/>
      <c r="V45" s="94" t="str">
        <f t="shared" si="2"/>
        <v/>
      </c>
      <c r="W45" s="94"/>
      <c r="X45" s="94"/>
      <c r="Y45" s="54"/>
      <c r="Z45" s="54"/>
      <c r="AA45" s="54"/>
      <c r="AB45" s="54"/>
      <c r="AC45" s="54"/>
      <c r="AD45" s="54"/>
      <c r="AE45" s="54"/>
      <c r="AF45" s="54"/>
      <c r="AG45" s="54"/>
      <c r="AH45" s="54"/>
      <c r="AI45" s="54"/>
      <c r="AJ45" s="54"/>
      <c r="AK45" s="54"/>
      <c r="AL45" s="54"/>
      <c r="AM45" s="54"/>
      <c r="AN45" s="54"/>
      <c r="AO45" s="54"/>
      <c r="AP45" s="54"/>
      <c r="AQ45" s="54"/>
      <c r="AR45" s="54"/>
      <c r="AS45" s="54"/>
      <c r="AT45" s="54"/>
      <c r="AU45" s="54"/>
      <c r="AV45" s="54"/>
      <c r="AW45" s="54"/>
      <c r="AX45" s="54"/>
      <c r="AY45" s="54"/>
      <c r="AZ45" s="54"/>
      <c r="BA45" s="54"/>
      <c r="BB45" s="54"/>
      <c r="BC45" s="54"/>
      <c r="BD45" s="54"/>
      <c r="BE45" s="54"/>
      <c r="BF45" s="54"/>
      <c r="BG45" s="54"/>
      <c r="BH45" s="54"/>
      <c r="BI45" s="54"/>
      <c r="BJ45" s="54"/>
      <c r="BK45" s="54"/>
      <c r="BL45" s="54"/>
      <c r="BM45" s="54"/>
      <c r="BN45" s="54"/>
      <c r="BO45" s="54"/>
      <c r="BP45" s="54"/>
      <c r="BQ45" s="54"/>
      <c r="BR45" s="54"/>
      <c r="BS45" s="54"/>
      <c r="BT45" s="54"/>
      <c r="BU45" s="54"/>
      <c r="BV45" s="54"/>
      <c r="BW45" s="54"/>
      <c r="BX45" s="54"/>
      <c r="BY45" s="54"/>
      <c r="BZ45" s="54"/>
      <c r="CA45" s="54"/>
      <c r="CB45" s="54"/>
      <c r="CC45" s="54"/>
      <c r="CD45" s="54"/>
      <c r="CE45" s="54"/>
      <c r="CF45" s="54"/>
      <c r="CG45" s="54"/>
      <c r="CH45" s="54"/>
      <c r="CI45" s="54"/>
      <c r="CJ45" s="54"/>
      <c r="CK45" s="54"/>
      <c r="CL45" s="54"/>
      <c r="CM45" s="54"/>
      <c r="CN45" s="54"/>
      <c r="CO45" s="54"/>
      <c r="CP45" s="54"/>
      <c r="CQ45" s="54"/>
      <c r="CR45" s="54"/>
      <c r="CS45" s="54"/>
      <c r="CT45" s="54"/>
      <c r="CU45" s="54"/>
      <c r="CV45" s="54"/>
      <c r="CW45" s="54"/>
      <c r="CX45" s="54"/>
      <c r="CY45" s="54"/>
      <c r="CZ45" s="54"/>
      <c r="DA45" s="54"/>
      <c r="DB45" s="54"/>
      <c r="DC45" s="54"/>
      <c r="DD45" s="54"/>
      <c r="DE45" s="54"/>
      <c r="DF45" s="54"/>
      <c r="DG45" s="54"/>
      <c r="DH45" s="54"/>
      <c r="DI45" s="54"/>
      <c r="DJ45" s="54"/>
      <c r="DK45" s="54"/>
      <c r="DL45" s="54"/>
      <c r="DM45" s="54"/>
      <c r="DN45" s="54"/>
      <c r="DO45" s="54"/>
      <c r="DP45" s="54"/>
      <c r="DQ45" s="54"/>
      <c r="DR45" s="54"/>
      <c r="DS45" s="54"/>
      <c r="DT45" s="54"/>
      <c r="DU45" s="54"/>
      <c r="DV45" s="54"/>
      <c r="DW45" s="54"/>
      <c r="DX45" s="54"/>
      <c r="DY45" s="54"/>
      <c r="DZ45" s="54"/>
      <c r="EA45" s="54"/>
      <c r="EB45" s="54"/>
      <c r="EC45" s="54"/>
      <c r="ED45" s="54"/>
      <c r="EE45" s="54"/>
      <c r="EF45" s="54"/>
      <c r="EG45" s="54"/>
      <c r="EH45" s="54"/>
      <c r="EI45" s="54"/>
      <c r="EJ45" s="54"/>
      <c r="EK45" s="54"/>
      <c r="EL45" s="54"/>
      <c r="EM45" s="54"/>
      <c r="EN45" s="54"/>
      <c r="EO45" s="54"/>
      <c r="EP45" s="54"/>
      <c r="EQ45" s="54"/>
      <c r="ER45" s="54"/>
      <c r="ES45" s="54"/>
      <c r="ET45" s="54"/>
      <c r="EU45" s="54"/>
      <c r="EV45" s="54"/>
      <c r="EW45" s="54"/>
      <c r="EX45" s="54"/>
      <c r="EY45" s="54"/>
      <c r="EZ45" s="54"/>
      <c r="FA45" s="54"/>
      <c r="FB45" s="54"/>
      <c r="FC45" s="54"/>
      <c r="FD45" s="54"/>
      <c r="FE45" s="54"/>
      <c r="FF45" s="54"/>
      <c r="FG45" s="54"/>
      <c r="FH45" s="54"/>
      <c r="FI45" s="54"/>
      <c r="FJ45" s="54"/>
      <c r="FK45" s="54"/>
      <c r="FL45" s="54"/>
      <c r="FM45" s="54"/>
      <c r="FN45" s="54"/>
      <c r="FO45" s="54"/>
      <c r="FP45" s="54"/>
      <c r="FQ45" s="54"/>
      <c r="FR45" s="54"/>
      <c r="FS45" s="54"/>
      <c r="FT45" s="54"/>
      <c r="FU45" s="54"/>
      <c r="FV45" s="54"/>
      <c r="FW45" s="54"/>
      <c r="FX45" s="54"/>
      <c r="FY45" s="54"/>
      <c r="FZ45" s="54"/>
      <c r="GA45" s="54"/>
      <c r="GB45" s="54"/>
      <c r="GC45" s="54"/>
      <c r="GD45" s="54"/>
      <c r="GE45" s="54"/>
      <c r="GF45" s="54"/>
      <c r="GG45" s="54"/>
      <c r="GH45" s="54"/>
      <c r="GI45" s="54"/>
      <c r="GJ45" s="54"/>
      <c r="GK45" s="54"/>
      <c r="GL45" s="54"/>
      <c r="GM45" s="54"/>
      <c r="GN45" s="54"/>
      <c r="GO45" s="54"/>
      <c r="GP45" s="54"/>
      <c r="GQ45" s="54"/>
      <c r="GR45" s="54"/>
      <c r="GS45" s="54"/>
      <c r="GT45" s="54"/>
      <c r="GU45" s="54"/>
      <c r="GV45" s="54"/>
      <c r="GW45" s="54"/>
      <c r="GX45" s="54"/>
      <c r="GY45" s="54"/>
      <c r="GZ45" s="54"/>
      <c r="HA45" s="54"/>
      <c r="HB45" s="54"/>
      <c r="HC45" s="54"/>
      <c r="HD45" s="54"/>
      <c r="HE45" s="54"/>
      <c r="HF45" s="54"/>
      <c r="HG45" s="54"/>
      <c r="HH45" s="54"/>
      <c r="HI45" s="54"/>
      <c r="HJ45" s="54"/>
      <c r="HK45" s="54"/>
      <c r="HL45" s="54"/>
      <c r="HM45" s="54"/>
      <c r="HN45" s="54"/>
      <c r="HO45" s="54"/>
      <c r="HP45" s="54"/>
      <c r="HQ45" s="54"/>
      <c r="HR45" s="54"/>
      <c r="HS45" s="54"/>
      <c r="HT45" s="54"/>
      <c r="HU45" s="54"/>
      <c r="HV45" s="54"/>
      <c r="HW45" s="54"/>
      <c r="HX45" s="54"/>
      <c r="HY45" s="54"/>
      <c r="HZ45" s="54"/>
      <c r="IA45" s="54"/>
      <c r="IB45" s="54"/>
      <c r="IC45" s="54"/>
      <c r="ID45" s="54"/>
      <c r="IE45" s="54"/>
      <c r="IF45"/>
      <c r="IG45"/>
      <c r="IH45"/>
    </row>
    <row r="46" spans="1:242" ht="18" customHeight="1">
      <c r="A46" s="100" t="str">
        <f>IF(ISBLANK(B46)=FALSE(),COUNT(A$10:A45)+1,"")</f>
        <v/>
      </c>
      <c r="B46" s="101"/>
      <c r="C46" s="101"/>
      <c r="D46" s="96"/>
      <c r="E46" s="91" t="str">
        <f>IF(ISBLANK(D46)=FALSE(),DATEDIF(D46,Intern_Wettkampfdaten!B3,"Y"),"")</f>
        <v/>
      </c>
      <c r="F46" s="98"/>
      <c r="G46" s="98"/>
      <c r="H46" s="98"/>
      <c r="I46" s="98"/>
      <c r="J46" s="98"/>
      <c r="K46" s="98"/>
      <c r="L46" s="98"/>
      <c r="M46" s="98"/>
      <c r="N46" s="98"/>
      <c r="O46" s="98"/>
      <c r="P46" s="98"/>
      <c r="Q46" s="98"/>
      <c r="R46" s="98"/>
      <c r="S46" s="98"/>
      <c r="T46" s="98"/>
      <c r="U46" s="99"/>
      <c r="V46" s="94" t="str">
        <f t="shared" si="2"/>
        <v/>
      </c>
      <c r="W46" s="94"/>
      <c r="X46" s="94"/>
      <c r="Y46" s="54"/>
      <c r="Z46" s="54"/>
      <c r="AA46" s="54"/>
      <c r="AB46" s="54"/>
      <c r="AC46" s="54"/>
      <c r="AD46" s="54"/>
      <c r="AE46" s="54"/>
      <c r="AF46" s="54"/>
      <c r="AG46" s="54"/>
      <c r="AH46" s="54"/>
      <c r="AI46" s="54"/>
      <c r="AJ46" s="54"/>
      <c r="AK46" s="54"/>
      <c r="AL46" s="54"/>
      <c r="AM46" s="54"/>
      <c r="AN46" s="54"/>
      <c r="AO46" s="54"/>
      <c r="AP46" s="54"/>
      <c r="AQ46" s="54"/>
      <c r="AR46" s="54"/>
      <c r="AS46" s="54"/>
      <c r="AT46" s="54"/>
      <c r="AU46" s="54"/>
      <c r="AV46" s="54"/>
      <c r="AW46" s="54"/>
      <c r="AX46" s="54"/>
      <c r="AY46" s="54"/>
      <c r="AZ46" s="54"/>
      <c r="BA46" s="54"/>
      <c r="BB46" s="54"/>
      <c r="BC46" s="54"/>
      <c r="BD46" s="54"/>
      <c r="BE46" s="54"/>
      <c r="BF46" s="54"/>
      <c r="BG46" s="54"/>
      <c r="BH46" s="54"/>
      <c r="BI46" s="54"/>
      <c r="BJ46" s="54"/>
      <c r="BK46" s="54"/>
      <c r="BL46" s="54"/>
      <c r="BM46" s="54"/>
      <c r="BN46" s="54"/>
      <c r="BO46" s="54"/>
      <c r="BP46" s="54"/>
      <c r="BQ46" s="54"/>
      <c r="BR46" s="54"/>
      <c r="BS46" s="54"/>
      <c r="BT46" s="54"/>
      <c r="BU46" s="54"/>
      <c r="BV46" s="54"/>
      <c r="BW46" s="54"/>
      <c r="BX46" s="54"/>
      <c r="BY46" s="54"/>
      <c r="BZ46" s="54"/>
      <c r="CA46" s="54"/>
      <c r="CB46" s="54"/>
      <c r="CC46" s="54"/>
      <c r="CD46" s="54"/>
      <c r="CE46" s="54"/>
      <c r="CF46" s="54"/>
      <c r="CG46" s="54"/>
      <c r="CH46" s="54"/>
      <c r="CI46" s="54"/>
      <c r="CJ46" s="54"/>
      <c r="CK46" s="54"/>
      <c r="CL46" s="54"/>
      <c r="CM46" s="54"/>
      <c r="CN46" s="54"/>
      <c r="CO46" s="54"/>
      <c r="CP46" s="54"/>
      <c r="CQ46" s="54"/>
      <c r="CR46" s="54"/>
      <c r="CS46" s="54"/>
      <c r="CT46" s="54"/>
      <c r="CU46" s="54"/>
      <c r="CV46" s="54"/>
      <c r="CW46" s="54"/>
      <c r="CX46" s="54"/>
      <c r="CY46" s="54"/>
      <c r="CZ46" s="54"/>
      <c r="DA46" s="54"/>
      <c r="DB46" s="54"/>
      <c r="DC46" s="54"/>
      <c r="DD46" s="54"/>
      <c r="DE46" s="54"/>
      <c r="DF46" s="54"/>
      <c r="DG46" s="54"/>
      <c r="DH46" s="54"/>
      <c r="DI46" s="54"/>
      <c r="DJ46" s="54"/>
      <c r="DK46" s="54"/>
      <c r="DL46" s="54"/>
      <c r="DM46" s="54"/>
      <c r="DN46" s="54"/>
      <c r="DO46" s="54"/>
      <c r="DP46" s="54"/>
      <c r="DQ46" s="54"/>
      <c r="DR46" s="54"/>
      <c r="DS46" s="54"/>
      <c r="DT46" s="54"/>
      <c r="DU46" s="54"/>
      <c r="DV46" s="54"/>
      <c r="DW46" s="54"/>
      <c r="DX46" s="54"/>
      <c r="DY46" s="54"/>
      <c r="DZ46" s="54"/>
      <c r="EA46" s="54"/>
      <c r="EB46" s="54"/>
      <c r="EC46" s="54"/>
      <c r="ED46" s="54"/>
      <c r="EE46" s="54"/>
      <c r="EF46" s="54"/>
      <c r="EG46" s="54"/>
      <c r="EH46" s="54"/>
      <c r="EI46" s="54"/>
      <c r="EJ46" s="54"/>
      <c r="EK46" s="54"/>
      <c r="EL46" s="54"/>
      <c r="EM46" s="54"/>
      <c r="EN46" s="54"/>
      <c r="EO46" s="54"/>
      <c r="EP46" s="54"/>
      <c r="EQ46" s="54"/>
      <c r="ER46" s="54"/>
      <c r="ES46" s="54"/>
      <c r="ET46" s="54"/>
      <c r="EU46" s="54"/>
      <c r="EV46" s="54"/>
      <c r="EW46" s="54"/>
      <c r="EX46" s="54"/>
      <c r="EY46" s="54"/>
      <c r="EZ46" s="54"/>
      <c r="FA46" s="54"/>
      <c r="FB46" s="54"/>
      <c r="FC46" s="54"/>
      <c r="FD46" s="54"/>
      <c r="FE46" s="54"/>
      <c r="FF46" s="54"/>
      <c r="FG46" s="54"/>
      <c r="FH46" s="54"/>
      <c r="FI46" s="54"/>
      <c r="FJ46" s="54"/>
      <c r="FK46" s="54"/>
      <c r="FL46" s="54"/>
      <c r="FM46" s="54"/>
      <c r="FN46" s="54"/>
      <c r="FO46" s="54"/>
      <c r="FP46" s="54"/>
      <c r="FQ46" s="54"/>
      <c r="FR46" s="54"/>
      <c r="FS46" s="54"/>
      <c r="FT46" s="54"/>
      <c r="FU46" s="54"/>
      <c r="FV46" s="54"/>
      <c r="FW46" s="54"/>
      <c r="FX46" s="54"/>
      <c r="FY46" s="54"/>
      <c r="FZ46" s="54"/>
      <c r="GA46" s="54"/>
      <c r="GB46" s="54"/>
      <c r="GC46" s="54"/>
      <c r="GD46" s="54"/>
      <c r="GE46" s="54"/>
      <c r="GF46" s="54"/>
      <c r="GG46" s="54"/>
      <c r="GH46" s="54"/>
      <c r="GI46" s="54"/>
      <c r="GJ46" s="54"/>
      <c r="GK46" s="54"/>
      <c r="GL46" s="54"/>
      <c r="GM46" s="54"/>
      <c r="GN46" s="54"/>
      <c r="GO46" s="54"/>
      <c r="GP46" s="54"/>
      <c r="GQ46" s="54"/>
      <c r="GR46" s="54"/>
      <c r="GS46" s="54"/>
      <c r="GT46" s="54"/>
      <c r="GU46" s="54"/>
      <c r="GV46" s="54"/>
      <c r="GW46" s="54"/>
      <c r="GX46" s="54"/>
      <c r="GY46" s="54"/>
      <c r="GZ46" s="54"/>
      <c r="HA46" s="54"/>
      <c r="HB46" s="54"/>
      <c r="HC46" s="54"/>
      <c r="HD46" s="54"/>
      <c r="HE46" s="54"/>
      <c r="HF46" s="54"/>
      <c r="HG46" s="54"/>
      <c r="HH46" s="54"/>
      <c r="HI46" s="54"/>
      <c r="HJ46" s="54"/>
      <c r="HK46" s="54"/>
      <c r="HL46" s="54"/>
      <c r="HM46" s="54"/>
      <c r="HN46" s="54"/>
      <c r="HO46" s="54"/>
      <c r="HP46" s="54"/>
      <c r="HQ46" s="54"/>
      <c r="HR46" s="54"/>
      <c r="HS46" s="54"/>
      <c r="HT46" s="54"/>
      <c r="HU46" s="54"/>
      <c r="HV46" s="54"/>
      <c r="HW46" s="54"/>
      <c r="HX46" s="54"/>
      <c r="HY46" s="54"/>
      <c r="HZ46" s="54"/>
      <c r="IA46" s="54"/>
      <c r="IB46" s="54"/>
      <c r="IC46" s="54"/>
      <c r="ID46" s="54"/>
      <c r="IE46" s="54"/>
      <c r="IF46"/>
      <c r="IG46"/>
      <c r="IH46"/>
    </row>
    <row r="47" spans="1:242" ht="18" customHeight="1">
      <c r="A47" s="100" t="str">
        <f>IF(ISBLANK(B47)=FALSE(),COUNT(A$10:A46)+1,"")</f>
        <v/>
      </c>
      <c r="B47" s="101"/>
      <c r="C47" s="101"/>
      <c r="D47" s="96"/>
      <c r="E47" s="91" t="str">
        <f>IF(ISBLANK(D47)=FALSE(),DATEDIF(D47,Intern_Wettkampfdaten!B3,"Y"),"")</f>
        <v/>
      </c>
      <c r="F47" s="98"/>
      <c r="G47" s="98"/>
      <c r="H47" s="98"/>
      <c r="I47" s="98"/>
      <c r="J47" s="98"/>
      <c r="K47" s="98"/>
      <c r="L47" s="98"/>
      <c r="M47" s="98"/>
      <c r="N47" s="98"/>
      <c r="O47" s="98"/>
      <c r="P47" s="98"/>
      <c r="Q47" s="98"/>
      <c r="R47" s="98"/>
      <c r="S47" s="98"/>
      <c r="T47" s="98"/>
      <c r="U47" s="99"/>
      <c r="V47" s="94" t="str">
        <f t="shared" si="2"/>
        <v/>
      </c>
      <c r="W47" s="94"/>
      <c r="X47" s="94"/>
      <c r="Y47" s="54"/>
      <c r="Z47" s="54"/>
      <c r="AA47" s="54"/>
      <c r="AB47" s="54"/>
      <c r="AC47" s="54"/>
      <c r="AD47" s="54"/>
      <c r="AE47" s="54"/>
      <c r="AF47" s="54"/>
      <c r="AG47" s="54"/>
      <c r="AH47" s="54"/>
      <c r="AI47" s="54"/>
      <c r="AJ47" s="54"/>
      <c r="AK47" s="54"/>
      <c r="AL47" s="54"/>
      <c r="AM47" s="54"/>
      <c r="AN47" s="54"/>
      <c r="AO47" s="54"/>
      <c r="AP47" s="54"/>
      <c r="AQ47" s="54"/>
      <c r="AR47" s="54"/>
      <c r="AS47" s="54"/>
      <c r="AT47" s="54"/>
      <c r="AU47" s="54"/>
      <c r="AV47" s="54"/>
      <c r="AW47" s="54"/>
      <c r="AX47" s="54"/>
      <c r="AY47" s="54"/>
      <c r="AZ47" s="54"/>
      <c r="BA47" s="54"/>
      <c r="BB47" s="54"/>
      <c r="BC47" s="54"/>
      <c r="BD47" s="54"/>
      <c r="BE47" s="54"/>
      <c r="BF47" s="54"/>
      <c r="BG47" s="54"/>
      <c r="BH47" s="54"/>
      <c r="BI47" s="54"/>
      <c r="BJ47" s="54"/>
      <c r="BK47" s="54"/>
      <c r="BL47" s="54"/>
      <c r="BM47" s="54"/>
      <c r="BN47" s="54"/>
      <c r="BO47" s="54"/>
      <c r="BP47" s="54"/>
      <c r="BQ47" s="54"/>
      <c r="BR47" s="54"/>
      <c r="BS47" s="54"/>
      <c r="BT47" s="54"/>
      <c r="BU47" s="54"/>
      <c r="BV47" s="54"/>
      <c r="BW47" s="54"/>
      <c r="BX47" s="54"/>
      <c r="BY47" s="54"/>
      <c r="BZ47" s="54"/>
      <c r="CA47" s="54"/>
      <c r="CB47" s="54"/>
      <c r="CC47" s="54"/>
      <c r="CD47" s="54"/>
      <c r="CE47" s="54"/>
      <c r="CF47" s="54"/>
      <c r="CG47" s="54"/>
      <c r="CH47" s="54"/>
      <c r="CI47" s="54"/>
      <c r="CJ47" s="54"/>
      <c r="CK47" s="54"/>
      <c r="CL47" s="54"/>
      <c r="CM47" s="54"/>
      <c r="CN47" s="54"/>
      <c r="CO47" s="54"/>
      <c r="CP47" s="54"/>
      <c r="CQ47" s="54"/>
      <c r="CR47" s="54"/>
      <c r="CS47" s="54"/>
      <c r="CT47" s="54"/>
      <c r="CU47" s="54"/>
      <c r="CV47" s="54"/>
      <c r="CW47" s="54"/>
      <c r="CX47" s="54"/>
      <c r="CY47" s="54"/>
      <c r="CZ47" s="54"/>
      <c r="DA47" s="54"/>
      <c r="DB47" s="54"/>
      <c r="DC47" s="54"/>
      <c r="DD47" s="54"/>
      <c r="DE47" s="54"/>
      <c r="DF47" s="54"/>
      <c r="DG47" s="54"/>
      <c r="DH47" s="54"/>
      <c r="DI47" s="54"/>
      <c r="DJ47" s="54"/>
      <c r="DK47" s="54"/>
      <c r="DL47" s="54"/>
      <c r="DM47" s="54"/>
      <c r="DN47" s="54"/>
      <c r="DO47" s="54"/>
      <c r="DP47" s="54"/>
      <c r="DQ47" s="54"/>
      <c r="DR47" s="54"/>
      <c r="DS47" s="54"/>
      <c r="DT47" s="54"/>
      <c r="DU47" s="54"/>
      <c r="DV47" s="54"/>
      <c r="DW47" s="54"/>
      <c r="DX47" s="54"/>
      <c r="DY47" s="54"/>
      <c r="DZ47" s="54"/>
      <c r="EA47" s="54"/>
      <c r="EB47" s="54"/>
      <c r="EC47" s="54"/>
      <c r="ED47" s="54"/>
      <c r="EE47" s="54"/>
      <c r="EF47" s="54"/>
      <c r="EG47" s="54"/>
      <c r="EH47" s="54"/>
      <c r="EI47" s="54"/>
      <c r="EJ47" s="54"/>
      <c r="EK47" s="54"/>
      <c r="EL47" s="54"/>
      <c r="EM47" s="54"/>
      <c r="EN47" s="54"/>
      <c r="EO47" s="54"/>
      <c r="EP47" s="54"/>
      <c r="EQ47" s="54"/>
      <c r="ER47" s="54"/>
      <c r="ES47" s="54"/>
      <c r="ET47" s="54"/>
      <c r="EU47" s="54"/>
      <c r="EV47" s="54"/>
      <c r="EW47" s="54"/>
      <c r="EX47" s="54"/>
      <c r="EY47" s="54"/>
      <c r="EZ47" s="54"/>
      <c r="FA47" s="54"/>
      <c r="FB47" s="54"/>
      <c r="FC47" s="54"/>
      <c r="FD47" s="54"/>
      <c r="FE47" s="54"/>
      <c r="FF47" s="54"/>
      <c r="FG47" s="54"/>
      <c r="FH47" s="54"/>
      <c r="FI47" s="54"/>
      <c r="FJ47" s="54"/>
      <c r="FK47" s="54"/>
      <c r="FL47" s="54"/>
      <c r="FM47" s="54"/>
      <c r="FN47" s="54"/>
      <c r="FO47" s="54"/>
      <c r="FP47" s="54"/>
      <c r="FQ47" s="54"/>
      <c r="FR47" s="54"/>
      <c r="FS47" s="54"/>
      <c r="FT47" s="54"/>
      <c r="FU47" s="54"/>
      <c r="FV47" s="54"/>
      <c r="FW47" s="54"/>
      <c r="FX47" s="54"/>
      <c r="FY47" s="54"/>
      <c r="FZ47" s="54"/>
      <c r="GA47" s="54"/>
      <c r="GB47" s="54"/>
      <c r="GC47" s="54"/>
      <c r="GD47" s="54"/>
      <c r="GE47" s="54"/>
      <c r="GF47" s="54"/>
      <c r="GG47" s="54"/>
      <c r="GH47" s="54"/>
      <c r="GI47" s="54"/>
      <c r="GJ47" s="54"/>
      <c r="GK47" s="54"/>
      <c r="GL47" s="54"/>
      <c r="GM47" s="54"/>
      <c r="GN47" s="54"/>
      <c r="GO47" s="54"/>
      <c r="GP47" s="54"/>
      <c r="GQ47" s="54"/>
      <c r="GR47" s="54"/>
      <c r="GS47" s="54"/>
      <c r="GT47" s="54"/>
      <c r="GU47" s="54"/>
      <c r="GV47" s="54"/>
      <c r="GW47" s="54"/>
      <c r="GX47" s="54"/>
      <c r="GY47" s="54"/>
      <c r="GZ47" s="54"/>
      <c r="HA47" s="54"/>
      <c r="HB47" s="54"/>
      <c r="HC47" s="54"/>
      <c r="HD47" s="54"/>
      <c r="HE47" s="54"/>
      <c r="HF47" s="54"/>
      <c r="HG47" s="54"/>
      <c r="HH47" s="54"/>
      <c r="HI47" s="54"/>
      <c r="HJ47" s="54"/>
      <c r="HK47" s="54"/>
      <c r="HL47" s="54"/>
      <c r="HM47" s="54"/>
      <c r="HN47" s="54"/>
      <c r="HO47" s="54"/>
      <c r="HP47" s="54"/>
      <c r="HQ47" s="54"/>
      <c r="HR47" s="54"/>
      <c r="HS47" s="54"/>
      <c r="HT47" s="54"/>
      <c r="HU47" s="54"/>
      <c r="HV47" s="54"/>
      <c r="HW47" s="54"/>
      <c r="HX47" s="54"/>
      <c r="HY47" s="54"/>
      <c r="HZ47" s="54"/>
      <c r="IA47" s="54"/>
      <c r="IB47" s="54"/>
      <c r="IC47" s="54"/>
      <c r="ID47" s="54"/>
      <c r="IE47" s="54"/>
      <c r="IF47"/>
      <c r="IG47"/>
      <c r="IH47"/>
    </row>
    <row r="48" spans="1:242" ht="18" customHeight="1">
      <c r="A48" s="100" t="str">
        <f>IF(ISBLANK(B48)=FALSE(),COUNT(A$10:A47)+1,"")</f>
        <v/>
      </c>
      <c r="B48" s="101"/>
      <c r="C48" s="101"/>
      <c r="D48" s="96"/>
      <c r="E48" s="91" t="str">
        <f>IF(ISBLANK(D48)=FALSE(),DATEDIF(D48,Intern_Wettkampfdaten!B3,"Y"),"")</f>
        <v/>
      </c>
      <c r="F48" s="98"/>
      <c r="G48" s="98"/>
      <c r="H48" s="98"/>
      <c r="I48" s="98"/>
      <c r="J48" s="98"/>
      <c r="K48" s="98"/>
      <c r="L48" s="98"/>
      <c r="M48" s="98"/>
      <c r="N48" s="98"/>
      <c r="O48" s="98"/>
      <c r="P48" s="98"/>
      <c r="Q48" s="98"/>
      <c r="R48" s="98"/>
      <c r="S48" s="98"/>
      <c r="T48" s="98"/>
      <c r="U48" s="99"/>
      <c r="V48" s="94" t="str">
        <f t="shared" si="2"/>
        <v/>
      </c>
      <c r="W48" s="94"/>
      <c r="X48" s="94"/>
      <c r="Y48" s="54"/>
      <c r="Z48" s="54"/>
      <c r="AA48" s="54"/>
      <c r="AB48" s="54"/>
      <c r="AC48" s="54"/>
      <c r="AD48" s="54"/>
      <c r="AE48" s="54"/>
      <c r="AF48" s="54"/>
      <c r="AG48" s="54"/>
      <c r="AH48" s="54"/>
      <c r="AI48" s="54"/>
      <c r="AJ48" s="54"/>
      <c r="AK48" s="54"/>
      <c r="AL48" s="54"/>
      <c r="AM48" s="54"/>
      <c r="AN48" s="54"/>
      <c r="AO48" s="54"/>
      <c r="AP48" s="54"/>
      <c r="AQ48" s="54"/>
      <c r="AR48" s="54"/>
      <c r="AS48" s="54"/>
      <c r="AT48" s="54"/>
      <c r="AU48" s="54"/>
      <c r="AV48" s="54"/>
      <c r="AW48" s="54"/>
      <c r="AX48" s="54"/>
      <c r="AY48" s="54"/>
      <c r="AZ48" s="54"/>
      <c r="BA48" s="54"/>
      <c r="BB48" s="54"/>
      <c r="BC48" s="54"/>
      <c r="BD48" s="54"/>
      <c r="BE48" s="54"/>
      <c r="BF48" s="54"/>
      <c r="BG48" s="54"/>
      <c r="BH48" s="54"/>
      <c r="BI48" s="54"/>
      <c r="BJ48" s="54"/>
      <c r="BK48" s="54"/>
      <c r="BL48" s="54"/>
      <c r="BM48" s="54"/>
      <c r="BN48" s="54"/>
      <c r="BO48" s="54"/>
      <c r="BP48" s="54"/>
      <c r="BQ48" s="54"/>
      <c r="BR48" s="54"/>
      <c r="BS48" s="54"/>
      <c r="BT48" s="54"/>
      <c r="BU48" s="54"/>
      <c r="BV48" s="54"/>
      <c r="BW48" s="54"/>
      <c r="BX48" s="54"/>
      <c r="BY48" s="54"/>
      <c r="BZ48" s="54"/>
      <c r="CA48" s="54"/>
      <c r="CB48" s="54"/>
      <c r="CC48" s="54"/>
      <c r="CD48" s="54"/>
      <c r="CE48" s="54"/>
      <c r="CF48" s="54"/>
      <c r="CG48" s="54"/>
      <c r="CH48" s="54"/>
      <c r="CI48" s="54"/>
      <c r="CJ48" s="54"/>
      <c r="CK48" s="54"/>
      <c r="CL48" s="54"/>
      <c r="CM48" s="54"/>
      <c r="CN48" s="54"/>
      <c r="CO48" s="54"/>
      <c r="CP48" s="54"/>
      <c r="CQ48" s="54"/>
      <c r="CR48" s="54"/>
      <c r="CS48" s="54"/>
      <c r="CT48" s="54"/>
      <c r="CU48" s="54"/>
      <c r="CV48" s="54"/>
      <c r="CW48" s="54"/>
      <c r="CX48" s="54"/>
      <c r="CY48" s="54"/>
      <c r="CZ48" s="54"/>
      <c r="DA48" s="54"/>
      <c r="DB48" s="54"/>
      <c r="DC48" s="54"/>
      <c r="DD48" s="54"/>
      <c r="DE48" s="54"/>
      <c r="DF48" s="54"/>
      <c r="DG48" s="54"/>
      <c r="DH48" s="54"/>
      <c r="DI48" s="54"/>
      <c r="DJ48" s="54"/>
      <c r="DK48" s="54"/>
      <c r="DL48" s="54"/>
      <c r="DM48" s="54"/>
      <c r="DN48" s="54"/>
      <c r="DO48" s="54"/>
      <c r="DP48" s="54"/>
      <c r="DQ48" s="54"/>
      <c r="DR48" s="54"/>
      <c r="DS48" s="54"/>
      <c r="DT48" s="54"/>
      <c r="DU48" s="54"/>
      <c r="DV48" s="54"/>
      <c r="DW48" s="54"/>
      <c r="DX48" s="54"/>
      <c r="DY48" s="54"/>
      <c r="DZ48" s="54"/>
      <c r="EA48" s="54"/>
      <c r="EB48" s="54"/>
      <c r="EC48" s="54"/>
      <c r="ED48" s="54"/>
      <c r="EE48" s="54"/>
      <c r="EF48" s="54"/>
      <c r="EG48" s="54"/>
      <c r="EH48" s="54"/>
      <c r="EI48" s="54"/>
      <c r="EJ48" s="54"/>
      <c r="EK48" s="54"/>
      <c r="EL48" s="54"/>
      <c r="EM48" s="54"/>
      <c r="EN48" s="54"/>
      <c r="EO48" s="54"/>
      <c r="EP48" s="54"/>
      <c r="EQ48" s="54"/>
      <c r="ER48" s="54"/>
      <c r="ES48" s="54"/>
      <c r="ET48" s="54"/>
      <c r="EU48" s="54"/>
      <c r="EV48" s="54"/>
      <c r="EW48" s="54"/>
      <c r="EX48" s="54"/>
      <c r="EY48" s="54"/>
      <c r="EZ48" s="54"/>
      <c r="FA48" s="54"/>
      <c r="FB48" s="54"/>
      <c r="FC48" s="54"/>
      <c r="FD48" s="54"/>
      <c r="FE48" s="54"/>
      <c r="FF48" s="54"/>
      <c r="FG48" s="54"/>
      <c r="FH48" s="54"/>
      <c r="FI48" s="54"/>
      <c r="FJ48" s="54"/>
      <c r="FK48" s="54"/>
      <c r="FL48" s="54"/>
      <c r="FM48" s="54"/>
      <c r="FN48" s="54"/>
      <c r="FO48" s="54"/>
      <c r="FP48" s="54"/>
      <c r="FQ48" s="54"/>
      <c r="FR48" s="54"/>
      <c r="FS48" s="54"/>
      <c r="FT48" s="54"/>
      <c r="FU48" s="54"/>
      <c r="FV48" s="54"/>
      <c r="FW48" s="54"/>
      <c r="FX48" s="54"/>
      <c r="FY48" s="54"/>
      <c r="FZ48" s="54"/>
      <c r="GA48" s="54"/>
      <c r="GB48" s="54"/>
      <c r="GC48" s="54"/>
      <c r="GD48" s="54"/>
      <c r="GE48" s="54"/>
      <c r="GF48" s="54"/>
      <c r="GG48" s="54"/>
      <c r="GH48" s="54"/>
      <c r="GI48" s="54"/>
      <c r="GJ48" s="54"/>
      <c r="GK48" s="54"/>
      <c r="GL48" s="54"/>
      <c r="GM48" s="54"/>
      <c r="GN48" s="54"/>
      <c r="GO48" s="54"/>
      <c r="GP48" s="54"/>
      <c r="GQ48" s="54"/>
      <c r="GR48" s="54"/>
      <c r="GS48" s="54"/>
      <c r="GT48" s="54"/>
      <c r="GU48" s="54"/>
      <c r="GV48" s="54"/>
      <c r="GW48" s="54"/>
      <c r="GX48" s="54"/>
      <c r="GY48" s="54"/>
      <c r="GZ48" s="54"/>
      <c r="HA48" s="54"/>
      <c r="HB48" s="54"/>
      <c r="HC48" s="54"/>
      <c r="HD48" s="54"/>
      <c r="HE48" s="54"/>
      <c r="HF48" s="54"/>
      <c r="HG48" s="54"/>
      <c r="HH48" s="54"/>
      <c r="HI48" s="54"/>
      <c r="HJ48" s="54"/>
      <c r="HK48" s="54"/>
      <c r="HL48" s="54"/>
      <c r="HM48" s="54"/>
      <c r="HN48" s="54"/>
      <c r="HO48" s="54"/>
      <c r="HP48" s="54"/>
      <c r="HQ48" s="54"/>
      <c r="HR48" s="54"/>
      <c r="HS48" s="54"/>
      <c r="HT48" s="54"/>
      <c r="HU48" s="54"/>
      <c r="HV48" s="54"/>
      <c r="HW48" s="54"/>
      <c r="HX48" s="54"/>
      <c r="HY48" s="54"/>
      <c r="HZ48" s="54"/>
      <c r="IA48" s="54"/>
      <c r="IB48" s="54"/>
      <c r="IC48" s="54"/>
      <c r="ID48" s="54"/>
      <c r="IE48" s="54"/>
      <c r="IF48"/>
      <c r="IG48"/>
      <c r="IH48"/>
    </row>
    <row r="49" spans="1:242" ht="18" customHeight="1">
      <c r="A49" s="100" t="str">
        <f>IF(ISBLANK(B49)=FALSE(),COUNT(A$10:A48)+1,"")</f>
        <v/>
      </c>
      <c r="B49" s="101"/>
      <c r="C49" s="101"/>
      <c r="D49" s="96"/>
      <c r="E49" s="91" t="str">
        <f>IF(ISBLANK(D49)=FALSE(),DATEDIF(D49,Intern_Wettkampfdaten!B3,"Y"),"")</f>
        <v/>
      </c>
      <c r="F49" s="98"/>
      <c r="G49" s="98"/>
      <c r="H49" s="98"/>
      <c r="I49" s="98"/>
      <c r="J49" s="98"/>
      <c r="K49" s="98"/>
      <c r="L49" s="98"/>
      <c r="M49" s="98"/>
      <c r="N49" s="98"/>
      <c r="O49" s="98"/>
      <c r="P49" s="98"/>
      <c r="Q49" s="98"/>
      <c r="R49" s="98"/>
      <c r="S49" s="98"/>
      <c r="T49" s="98"/>
      <c r="U49" s="99"/>
      <c r="V49" s="94" t="str">
        <f t="shared" si="2"/>
        <v/>
      </c>
      <c r="W49" s="94"/>
      <c r="X49" s="94"/>
      <c r="Y49" s="54"/>
      <c r="Z49" s="54"/>
      <c r="AA49" s="54"/>
      <c r="AB49" s="54"/>
      <c r="AC49" s="54"/>
      <c r="AD49" s="54"/>
      <c r="AE49" s="54"/>
      <c r="AF49" s="54"/>
      <c r="AG49" s="54"/>
      <c r="AH49" s="54"/>
      <c r="AI49" s="54"/>
      <c r="AJ49" s="54"/>
      <c r="AK49" s="54"/>
      <c r="AL49" s="54"/>
      <c r="AM49" s="54"/>
      <c r="AN49" s="54"/>
      <c r="AO49" s="54"/>
      <c r="AP49" s="54"/>
      <c r="AQ49" s="54"/>
      <c r="AR49" s="54"/>
      <c r="AS49" s="54"/>
      <c r="AT49" s="54"/>
      <c r="AU49" s="54"/>
      <c r="AV49" s="54"/>
      <c r="AW49" s="54"/>
      <c r="AX49" s="54"/>
      <c r="AY49" s="54"/>
      <c r="AZ49" s="54"/>
      <c r="BA49" s="54"/>
      <c r="BB49" s="54"/>
      <c r="BC49" s="54"/>
      <c r="BD49" s="54"/>
      <c r="BE49" s="54"/>
      <c r="BF49" s="54"/>
      <c r="BG49" s="54"/>
      <c r="BH49" s="54"/>
      <c r="BI49" s="54"/>
      <c r="BJ49" s="54"/>
      <c r="BK49" s="54"/>
      <c r="BL49" s="54"/>
      <c r="BM49" s="54"/>
      <c r="BN49" s="54"/>
      <c r="BO49" s="54"/>
      <c r="BP49" s="54"/>
      <c r="BQ49" s="54"/>
      <c r="BR49" s="54"/>
      <c r="BS49" s="54"/>
      <c r="BT49" s="54"/>
      <c r="BU49" s="54"/>
      <c r="BV49" s="54"/>
      <c r="BW49" s="54"/>
      <c r="BX49" s="54"/>
      <c r="BY49" s="54"/>
      <c r="BZ49" s="54"/>
      <c r="CA49" s="54"/>
      <c r="CB49" s="54"/>
      <c r="CC49" s="54"/>
      <c r="CD49" s="54"/>
      <c r="CE49" s="54"/>
      <c r="CF49" s="54"/>
      <c r="CG49" s="54"/>
      <c r="CH49" s="54"/>
      <c r="CI49" s="54"/>
      <c r="CJ49" s="54"/>
      <c r="CK49" s="54"/>
      <c r="CL49" s="54"/>
      <c r="CM49" s="54"/>
      <c r="CN49" s="54"/>
      <c r="CO49" s="54"/>
      <c r="CP49" s="54"/>
      <c r="CQ49" s="54"/>
      <c r="CR49" s="54"/>
      <c r="CS49" s="54"/>
      <c r="CT49" s="54"/>
      <c r="CU49" s="54"/>
      <c r="CV49" s="54"/>
      <c r="CW49" s="54"/>
      <c r="CX49" s="54"/>
      <c r="CY49" s="54"/>
      <c r="CZ49" s="54"/>
      <c r="DA49" s="54"/>
      <c r="DB49" s="54"/>
      <c r="DC49" s="54"/>
      <c r="DD49" s="54"/>
      <c r="DE49" s="54"/>
      <c r="DF49" s="54"/>
      <c r="DG49" s="54"/>
      <c r="DH49" s="54"/>
      <c r="DI49" s="54"/>
      <c r="DJ49" s="54"/>
      <c r="DK49" s="54"/>
      <c r="DL49" s="54"/>
      <c r="DM49" s="54"/>
      <c r="DN49" s="54"/>
      <c r="DO49" s="54"/>
      <c r="DP49" s="54"/>
      <c r="DQ49" s="54"/>
      <c r="DR49" s="54"/>
      <c r="DS49" s="54"/>
      <c r="DT49" s="54"/>
      <c r="DU49" s="54"/>
      <c r="DV49" s="54"/>
      <c r="DW49" s="54"/>
      <c r="DX49" s="54"/>
      <c r="DY49" s="54"/>
      <c r="DZ49" s="54"/>
      <c r="EA49" s="54"/>
      <c r="EB49" s="54"/>
      <c r="EC49" s="54"/>
      <c r="ED49" s="54"/>
      <c r="EE49" s="54"/>
      <c r="EF49" s="54"/>
      <c r="EG49" s="54"/>
      <c r="EH49" s="54"/>
      <c r="EI49" s="54"/>
      <c r="EJ49" s="54"/>
      <c r="EK49" s="54"/>
      <c r="EL49" s="54"/>
      <c r="EM49" s="54"/>
      <c r="EN49" s="54"/>
      <c r="EO49" s="54"/>
      <c r="EP49" s="54"/>
      <c r="EQ49" s="54"/>
      <c r="ER49" s="54"/>
      <c r="ES49" s="54"/>
      <c r="ET49" s="54"/>
      <c r="EU49" s="54"/>
      <c r="EV49" s="54"/>
      <c r="EW49" s="54"/>
      <c r="EX49" s="54"/>
      <c r="EY49" s="54"/>
      <c r="EZ49" s="54"/>
      <c r="FA49" s="54"/>
      <c r="FB49" s="54"/>
      <c r="FC49" s="54"/>
      <c r="FD49" s="54"/>
      <c r="FE49" s="54"/>
      <c r="FF49" s="54"/>
      <c r="FG49" s="54"/>
      <c r="FH49" s="54"/>
      <c r="FI49" s="54"/>
      <c r="FJ49" s="54"/>
      <c r="FK49" s="54"/>
      <c r="FL49" s="54"/>
      <c r="FM49" s="54"/>
      <c r="FN49" s="54"/>
      <c r="FO49" s="54"/>
      <c r="FP49" s="54"/>
      <c r="FQ49" s="54"/>
      <c r="FR49" s="54"/>
      <c r="FS49" s="54"/>
      <c r="FT49" s="54"/>
      <c r="FU49" s="54"/>
      <c r="FV49" s="54"/>
      <c r="FW49" s="54"/>
      <c r="FX49" s="54"/>
      <c r="FY49" s="54"/>
      <c r="FZ49" s="54"/>
      <c r="GA49" s="54"/>
      <c r="GB49" s="54"/>
      <c r="GC49" s="54"/>
      <c r="GD49" s="54"/>
      <c r="GE49" s="54"/>
      <c r="GF49" s="54"/>
      <c r="GG49" s="54"/>
      <c r="GH49" s="54"/>
      <c r="GI49" s="54"/>
      <c r="GJ49" s="54"/>
      <c r="GK49" s="54"/>
      <c r="GL49" s="54"/>
      <c r="GM49" s="54"/>
      <c r="GN49" s="54"/>
      <c r="GO49" s="54"/>
      <c r="GP49" s="54"/>
      <c r="GQ49" s="54"/>
      <c r="GR49" s="54"/>
      <c r="GS49" s="54"/>
      <c r="GT49" s="54"/>
      <c r="GU49" s="54"/>
      <c r="GV49" s="54"/>
      <c r="GW49" s="54"/>
      <c r="GX49" s="54"/>
      <c r="GY49" s="54"/>
      <c r="GZ49" s="54"/>
      <c r="HA49" s="54"/>
      <c r="HB49" s="54"/>
      <c r="HC49" s="54"/>
      <c r="HD49" s="54"/>
      <c r="HE49" s="54"/>
      <c r="HF49" s="54"/>
      <c r="HG49" s="54"/>
      <c r="HH49" s="54"/>
      <c r="HI49" s="54"/>
      <c r="HJ49" s="54"/>
      <c r="HK49" s="54"/>
      <c r="HL49" s="54"/>
      <c r="HM49" s="54"/>
      <c r="HN49" s="54"/>
      <c r="HO49" s="54"/>
      <c r="HP49" s="54"/>
      <c r="HQ49" s="54"/>
      <c r="HR49" s="54"/>
      <c r="HS49" s="54"/>
      <c r="HT49" s="54"/>
      <c r="HU49" s="54"/>
      <c r="HV49" s="54"/>
      <c r="HW49" s="54"/>
      <c r="HX49" s="54"/>
      <c r="HY49" s="54"/>
      <c r="HZ49" s="54"/>
      <c r="IA49" s="54"/>
      <c r="IB49" s="54"/>
      <c r="IC49" s="54"/>
      <c r="ID49" s="54"/>
      <c r="IE49" s="54"/>
      <c r="IF49"/>
      <c r="IG49"/>
      <c r="IH49"/>
    </row>
  </sheetData>
  <sheetProtection algorithmName="SHA-512" hashValue="lB1MmaUeCc/5054XC3vCflFNE1auDqgQlHR/8/z/DMLXjXo/2F/Oh0GyiRNI+LeiPb4W3eRkP72AFO5TgOSsDw==" saltValue="N2L+Lblt0jiMGLls9DyamQ==" spinCount="100000" sheet="1" objects="1" scenarios="1"/>
  <mergeCells count="14">
    <mergeCell ref="A40:U40"/>
    <mergeCell ref="A1:X1"/>
    <mergeCell ref="A2:X2"/>
    <mergeCell ref="A3:X3"/>
    <mergeCell ref="A5:U5"/>
    <mergeCell ref="A6:A8"/>
    <mergeCell ref="B6:B8"/>
    <mergeCell ref="C6:C8"/>
    <mergeCell ref="D6:D8"/>
    <mergeCell ref="E6:E8"/>
    <mergeCell ref="F6:K6"/>
    <mergeCell ref="L6:P6"/>
    <mergeCell ref="Q6:T6"/>
    <mergeCell ref="U6:U8"/>
  </mergeCells>
  <conditionalFormatting sqref="A10:D39 F10:U39 A41:D49 F41:U49">
    <cfRule type="expression" dxfId="20" priority="3">
      <formula>$V10="OKAY"</formula>
    </cfRule>
  </conditionalFormatting>
  <conditionalFormatting sqref="B10:D39 F10:U39 B41:D49 F41:U49">
    <cfRule type="expression" dxfId="19" priority="4">
      <formula>ISBLANK(B10)=0</formula>
    </cfRule>
    <cfRule type="expression" dxfId="18" priority="5">
      <formula>($A9="")</formula>
    </cfRule>
  </conditionalFormatting>
  <conditionalFormatting sqref="B10:D39">
    <cfRule type="expression" dxfId="17" priority="6">
      <formula>$V10="ERROR"</formula>
    </cfRule>
  </conditionalFormatting>
  <conditionalFormatting sqref="B41:D49">
    <cfRule type="expression" dxfId="16" priority="7">
      <formula>$V41="ERROR"</formula>
    </cfRule>
  </conditionalFormatting>
  <conditionalFormatting sqref="B50:E471">
    <cfRule type="expression" dxfId="15" priority="2">
      <formula>$Y50="ERROR"</formula>
    </cfRule>
  </conditionalFormatting>
  <conditionalFormatting sqref="E41:E49">
    <cfRule type="expression" dxfId="14" priority="12">
      <formula>AND($V41="ERROR",$E$10&lt;16)</formula>
    </cfRule>
  </conditionalFormatting>
  <conditionalFormatting sqref="F10:T39">
    <cfRule type="expression" dxfId="13" priority="8">
      <formula>AND(NOT(($A10="")),$V$40="ERROR")</formula>
    </cfRule>
    <cfRule type="expression" dxfId="12" priority="9">
      <formula>AND($V10="ERROR",COUNTA($F10:$T10)&lt;1)</formula>
    </cfRule>
  </conditionalFormatting>
  <conditionalFormatting sqref="F41:T49">
    <cfRule type="expression" dxfId="11" priority="11">
      <formula>AND($V39="ERROR",COUNTA($F39:$T39)&lt;1)</formula>
    </cfRule>
  </conditionalFormatting>
  <dataValidations count="2">
    <dataValidation type="list" allowBlank="1" showInputMessage="1" showErrorMessage="1" sqref="F10:T39" xr:uid="{00000000-0002-0000-0300-000000000000}">
      <formula1>"T,P,T/P"</formula1>
      <formula2>0</formula2>
    </dataValidation>
    <dataValidation type="list" allowBlank="1" showInputMessage="1" showErrorMessage="1" sqref="F41:T49" xr:uid="{00000000-0002-0000-0300-000001000000}">
      <formula1>"A,"</formula1>
      <formula2>0</formula2>
    </dataValidation>
  </dataValidations>
  <pageMargins left="0.75" right="0.75" top="1" bottom="1" header="0.511811023622047" footer="0.511811023622047"/>
  <pageSetup paperSize="9" orientation="portrait" horizontalDpi="300" verticalDpi="30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E29"/>
  <sheetViews>
    <sheetView tabSelected="1" zoomScale="55" zoomScaleNormal="55" workbookViewId="0">
      <selection activeCell="I22" sqref="I22"/>
    </sheetView>
  </sheetViews>
  <sheetFormatPr baseColWidth="10" defaultColWidth="8.6640625" defaultRowHeight="13.2"/>
  <cols>
    <col min="1" max="1" width="22.44140625" style="1" customWidth="1"/>
    <col min="2" max="2" width="18.109375" style="1" customWidth="1"/>
    <col min="3" max="3" width="39.77734375" style="1" customWidth="1"/>
    <col min="4" max="4" width="22.44140625" style="1" customWidth="1"/>
    <col min="5" max="5" width="14.109375" style="1" customWidth="1"/>
    <col min="6" max="16384" width="8.6640625" style="1"/>
  </cols>
  <sheetData>
    <row r="1" spans="1:5" ht="30" customHeight="1">
      <c r="A1" s="149"/>
      <c r="B1" s="149"/>
      <c r="C1" s="149"/>
      <c r="D1" s="149"/>
    </row>
    <row r="2" spans="1:5" s="3" customFormat="1" ht="30" customHeight="1">
      <c r="A2" s="153" t="str">
        <f>Intern_Wettkampfdaten!B1</f>
        <v>Oberbayrische Meisterschaft im Einrad-Freestyle</v>
      </c>
      <c r="B2" s="153"/>
      <c r="C2" s="153"/>
      <c r="D2" s="153"/>
      <c r="E2" s="2"/>
    </row>
    <row r="3" spans="1:5" s="3" customFormat="1" ht="30" customHeight="1">
      <c r="A3" s="151" t="str">
        <f>Intern_Wettkampfdaten!B6</f>
        <v>28. - 29.03.2026</v>
      </c>
      <c r="B3" s="151"/>
      <c r="C3" s="151"/>
      <c r="D3" s="151"/>
      <c r="E3" s="2"/>
    </row>
    <row r="4" spans="1:5" s="5" customFormat="1" ht="30" customHeight="1">
      <c r="A4" s="4"/>
      <c r="B4" s="4"/>
      <c r="C4" s="4"/>
      <c r="D4" s="4"/>
    </row>
    <row r="5" spans="1:5" ht="30" customHeight="1">
      <c r="B5" s="152" t="s">
        <v>67</v>
      </c>
      <c r="C5" s="152"/>
    </row>
    <row r="6" spans="1:5" ht="19.5" customHeight="1">
      <c r="B6" s="6"/>
      <c r="C6" s="6"/>
    </row>
    <row r="7" spans="1:5" ht="19.5" customHeight="1">
      <c r="B7" s="7" t="s">
        <v>1</v>
      </c>
      <c r="C7" t="str">
        <f>IF(allg__Daten!C7="","",allg__Daten!C7)</f>
        <v/>
      </c>
    </row>
    <row r="8" spans="1:5" ht="19.5" customHeight="1">
      <c r="B8" s="7" t="s">
        <v>2</v>
      </c>
      <c r="C8" t="str">
        <f>IF(allg__Daten!C8="","",allg__Daten!C8)</f>
        <v/>
      </c>
    </row>
    <row r="9" spans="1:5" ht="19.5" customHeight="1">
      <c r="B9" s="7" t="s">
        <v>3</v>
      </c>
      <c r="C9" t="str">
        <f>IF(allg__Daten!C9="","",allg__Daten!C9)</f>
        <v/>
      </c>
    </row>
    <row r="10" spans="1:5" ht="19.5" customHeight="1">
      <c r="B10" s="7" t="s">
        <v>4</v>
      </c>
      <c r="C10" t="str">
        <f>IF(allg__Daten!C10="","",allg__Daten!C10)</f>
        <v/>
      </c>
    </row>
    <row r="11" spans="1:5" ht="19.5" customHeight="1">
      <c r="B11" s="7" t="s">
        <v>5</v>
      </c>
      <c r="C11" t="str">
        <f>IF(allg__Daten!C11="","",allg__Daten!C11)</f>
        <v/>
      </c>
    </row>
    <row r="12" spans="1:5" ht="19.5" customHeight="1">
      <c r="B12" s="7" t="s">
        <v>68</v>
      </c>
      <c r="C12" t="str">
        <f>IF(allg__Daten!C12="","",allg__Daten!C12)</f>
        <v/>
      </c>
    </row>
    <row r="13" spans="1:5" ht="19.5" customHeight="1">
      <c r="B13" s="6"/>
      <c r="C13" s="6"/>
    </row>
    <row r="14" spans="1:5" ht="19.5" customHeight="1">
      <c r="B14" s="166" t="str">
        <f>IF(Meldung_Teilnehmer!T59=0,"","Die Meldung enthält noch Fehler!")</f>
        <v/>
      </c>
      <c r="C14" s="166"/>
    </row>
    <row r="15" spans="1:5" ht="4.5" customHeight="1">
      <c r="B15" s="105"/>
      <c r="C15" s="105"/>
    </row>
    <row r="16" spans="1:5" ht="19.5" customHeight="1">
      <c r="B16" s="166" t="str">
        <f>IF(Meldung_Jury!Y41=0,"","Die Jury-Meldung enthält noch Fehler!")</f>
        <v/>
      </c>
      <c r="C16" s="166"/>
    </row>
    <row r="17" spans="1:4" ht="19.5" customHeight="1">
      <c r="B17" s="167"/>
      <c r="C17" s="167"/>
    </row>
    <row r="18" spans="1:4" ht="19.5" customHeight="1">
      <c r="B18" s="13" t="s">
        <v>69</v>
      </c>
      <c r="C18" s="106"/>
    </row>
    <row r="19" spans="1:4" ht="19.5" customHeight="1">
      <c r="B19" s="107"/>
      <c r="C19" s="58" t="str">
        <f>IF(Meldung_Teilnehmer!Q59=0,"",SUM(Meldung_Teilnehmer!Q59))</f>
        <v/>
      </c>
    </row>
    <row r="20" spans="1:4" ht="19.5" customHeight="1">
      <c r="B20" s="13"/>
      <c r="C20" s="16"/>
    </row>
    <row r="21" spans="1:4" ht="19.5" customHeight="1">
      <c r="B21" s="108" t="s">
        <v>70</v>
      </c>
      <c r="C21" s="6"/>
    </row>
    <row r="22" spans="1:4" ht="19.5" customHeight="1">
      <c r="B22" s="109" t="s">
        <v>71</v>
      </c>
      <c r="C22" s="110" t="str">
        <f>Intern_Wettkampfdaten!B17</f>
        <v>Einradverband Bayern e. V.</v>
      </c>
    </row>
    <row r="23" spans="1:4" ht="19.5" customHeight="1">
      <c r="B23" s="109" t="s">
        <v>72</v>
      </c>
      <c r="C23" s="110" t="str">
        <f>Intern_Wettkampfdaten!B18</f>
        <v>DE95 7115 1020 0000 9348 10</v>
      </c>
    </row>
    <row r="24" spans="1:4" ht="19.5" customHeight="1">
      <c r="B24" s="109" t="s">
        <v>73</v>
      </c>
      <c r="C24" s="110" t="str">
        <f>Intern_Wettkampfdaten!B19</f>
        <v>BYLADEM1MDF</v>
      </c>
    </row>
    <row r="25" spans="1:4" ht="19.5" customHeight="1">
      <c r="B25" s="109" t="s">
        <v>74</v>
      </c>
      <c r="C25" s="110" t="str">
        <f>Intern_Wettkampfdaten!B20</f>
        <v>Sparkasse Altötting</v>
      </c>
    </row>
    <row r="26" spans="1:4" ht="4.5" customHeight="1">
      <c r="C26" s="111"/>
    </row>
    <row r="27" spans="1:4" ht="19.5" customHeight="1">
      <c r="B27" s="109" t="s">
        <v>75</v>
      </c>
      <c r="C27" s="112" t="str">
        <f>Intern_Wettkampfdaten!B21</f>
        <v>OBM26 Startgebühr&gt;Vereinsname&lt;</v>
      </c>
    </row>
    <row r="28" spans="1:4" ht="4.5" customHeight="1">
      <c r="B28" s="109"/>
      <c r="C28" s="113"/>
    </row>
    <row r="29" spans="1:4" ht="19.5" customHeight="1">
      <c r="A29" s="114"/>
      <c r="B29" s="168" t="str">
        <f>"Überweisung bis spätestens zum "&amp;TEXT(Intern_Wettkampfdaten!B22,"TT.MM.JJJJ")</f>
        <v>Überweisung bis spätestens zum 06.03.2026</v>
      </c>
      <c r="C29" s="168"/>
      <c r="D29" s="114"/>
    </row>
  </sheetData>
  <sheetProtection algorithmName="SHA-512" hashValue="LjDEMUmqExNCOQWjZm2JoRzR+gnuXdFToa5fygH0A4wvCwbU0cSxv0e9kasn91MZbNQJNAruvdzvQ+2dktH+aA==" saltValue="S2QcUqm/HHtd2Yss4J7QJw==" spinCount="100000" sheet="1" objects="1" scenarios="1"/>
  <mergeCells count="8">
    <mergeCell ref="B16:C16"/>
    <mergeCell ref="B17:C17"/>
    <mergeCell ref="B29:C29"/>
    <mergeCell ref="A1:D1"/>
    <mergeCell ref="A2:D2"/>
    <mergeCell ref="A3:D3"/>
    <mergeCell ref="B5:C5"/>
    <mergeCell ref="B14:C14"/>
  </mergeCells>
  <pageMargins left="0.75" right="0.75" top="1" bottom="1" header="0.511811023622047" footer="0.511811023622047"/>
  <pageSetup paperSize="9" orientation="portrait" horizontalDpi="300" verticalDpi="30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" id="{7F47D634-90D6-441A-9EBC-1B7E2270F681}">
            <xm:f>Meldung_Teilnehmer!$T$59=0</xm:f>
            <x14:dxf>
              <font>
                <sz val="10"/>
                <color rgb="FF000000"/>
                <name val="Verdana1"/>
                <charset val="1"/>
              </font>
              <numFmt numFmtId="0" formatCode="General"/>
              <fill>
                <patternFill>
                  <bgColor rgb="FFFFFFFF"/>
                </patternFill>
              </fill>
            </x14:dxf>
          </x14:cfRule>
          <xm:sqref>B14</xm:sqref>
        </x14:conditionalFormatting>
        <x14:conditionalFormatting xmlns:xm="http://schemas.microsoft.com/office/excel/2006/main">
          <x14:cfRule type="expression" priority="3" id="{65A912F0-D48F-4399-8A7B-EF414B55908B}">
            <xm:f>Meldung_Jury!$Y$41=0</xm:f>
            <x14:dxf>
              <font>
                <sz val="10"/>
                <color rgb="FF000000"/>
                <name val="Verdana1"/>
                <charset val="1"/>
              </font>
              <numFmt numFmtId="0" formatCode="General"/>
              <fill>
                <patternFill>
                  <bgColor rgb="FFFFFFFF"/>
                </patternFill>
              </fill>
            </x14:dxf>
          </x14:cfRule>
          <xm:sqref>B16</xm:sqref>
        </x14:conditionalFormatting>
      </x14:conditionalFormatting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53"/>
  <sheetViews>
    <sheetView zoomScale="55" zoomScaleNormal="55" workbookViewId="0"/>
  </sheetViews>
  <sheetFormatPr baseColWidth="10" defaultColWidth="9.44140625" defaultRowHeight="13.2"/>
  <cols>
    <col min="1" max="1" width="132.21875" style="115" customWidth="1"/>
    <col min="2" max="16384" width="9.44140625" style="116"/>
  </cols>
  <sheetData>
    <row r="1" spans="1:1" s="117" customFormat="1" ht="24.75" customHeight="1">
      <c r="A1" t="str">
        <f>IF(NOT(ISBLANK(Meldung_Teilnehmer!B8)),Meldung_Teilnehmer!B8&amp;";"&amp;Meldung_Teilnehmer!C8&amp;";"&amp;Meldung_Teilnehmer!D8&amp;";"&amp;TEXT(Meldung_Teilnehmer!E8,"JJJJ-MM-TT")&amp;";;"&amp;IF(ISBLANK(Meldung_Teilnehmer!R8),allg__Daten!C$7,Meldung_Teilnehmer!R8)&amp;";EK;"&amp;Meldung_Teilnehmer!G8&amp;";"&amp;Meldung_Teilnehmer!H8&amp;";PK;"&amp;Meldung_Teilnehmer!I8&amp;";"&amp;Meldung_Teilnehmer!J8&amp;";KGK;"&amp;Meldung_Teilnehmer!K8&amp;";"&amp;Meldung_Teilnehmer!L8&amp;";"&amp;Meldung_Teilnehmer!M8&amp;";GGK;"&amp;Meldung_Teilnehmer!N8&amp;";"&amp;Meldung_Teilnehmer!O8&amp;";"&amp;Meldung_Teilnehmer!P8,"")</f>
        <v/>
      </c>
    </row>
    <row r="2" spans="1:1" s="117" customFormat="1" ht="24.75" customHeight="1">
      <c r="A2" t="str">
        <f>IF(NOT(ISBLANK(Meldung_Teilnehmer!B9)),Meldung_Teilnehmer!B9&amp;";"&amp;Meldung_Teilnehmer!C9&amp;";"&amp;Meldung_Teilnehmer!D9&amp;";"&amp;TEXT(Meldung_Teilnehmer!E9,"JJJJ-MM-TT")&amp;";;"&amp;IF(ISBLANK(Meldung_Teilnehmer!R9),allg__Daten!C$7,Meldung_Teilnehmer!R9)&amp;";EK;"&amp;Meldung_Teilnehmer!G9&amp;";"&amp;Meldung_Teilnehmer!H9&amp;";PK;"&amp;Meldung_Teilnehmer!I9&amp;";"&amp;Meldung_Teilnehmer!J9&amp;";KGK;"&amp;Meldung_Teilnehmer!K9&amp;";"&amp;Meldung_Teilnehmer!L9&amp;";"&amp;Meldung_Teilnehmer!M9&amp;";GGK;"&amp;Meldung_Teilnehmer!N9&amp;";"&amp;Meldung_Teilnehmer!O9&amp;";"&amp;Meldung_Teilnehmer!P9,"")</f>
        <v/>
      </c>
    </row>
    <row r="3" spans="1:1" s="117" customFormat="1" ht="24.75" customHeight="1">
      <c r="A3" t="str">
        <f>IF(NOT(ISBLANK(Meldung_Teilnehmer!B10)),Meldung_Teilnehmer!B10&amp;";"&amp;Meldung_Teilnehmer!C10&amp;";"&amp;Meldung_Teilnehmer!D10&amp;";"&amp;TEXT(Meldung_Teilnehmer!E10,"JJJJ-MM-TT")&amp;";;"&amp;IF(ISBLANK(Meldung_Teilnehmer!R10),allg__Daten!C$7,Meldung_Teilnehmer!R10)&amp;";EK;"&amp;Meldung_Teilnehmer!G10&amp;";"&amp;Meldung_Teilnehmer!H10&amp;";PK;"&amp;Meldung_Teilnehmer!I10&amp;";"&amp;Meldung_Teilnehmer!J10&amp;";KGK;"&amp;Meldung_Teilnehmer!K10&amp;";"&amp;Meldung_Teilnehmer!L10&amp;";"&amp;Meldung_Teilnehmer!M10&amp;";GGK;"&amp;Meldung_Teilnehmer!N10&amp;";"&amp;Meldung_Teilnehmer!O10&amp;";"&amp;Meldung_Teilnehmer!P10,"")</f>
        <v/>
      </c>
    </row>
    <row r="4" spans="1:1" s="117" customFormat="1" ht="24.75" customHeight="1">
      <c r="A4" t="str">
        <f>IF(NOT(ISBLANK(Meldung_Teilnehmer!B11)),Meldung_Teilnehmer!B11&amp;";"&amp;Meldung_Teilnehmer!C11&amp;";"&amp;Meldung_Teilnehmer!D11&amp;";"&amp;TEXT(Meldung_Teilnehmer!E11,"JJJJ-MM-TT")&amp;";;"&amp;IF(ISBLANK(Meldung_Teilnehmer!R11),allg__Daten!C$7,Meldung_Teilnehmer!R11)&amp;";EK;"&amp;Meldung_Teilnehmer!G11&amp;";"&amp;Meldung_Teilnehmer!H11&amp;";PK;"&amp;Meldung_Teilnehmer!I11&amp;";"&amp;Meldung_Teilnehmer!J11&amp;";KGK;"&amp;Meldung_Teilnehmer!K11&amp;";"&amp;Meldung_Teilnehmer!L11&amp;";"&amp;Meldung_Teilnehmer!M11&amp;";GGK;"&amp;Meldung_Teilnehmer!N11&amp;";"&amp;Meldung_Teilnehmer!O11&amp;";"&amp;Meldung_Teilnehmer!P11,"")</f>
        <v/>
      </c>
    </row>
    <row r="5" spans="1:1" s="117" customFormat="1" ht="24.75" customHeight="1">
      <c r="A5" t="str">
        <f>IF(NOT(ISBLANK(Meldung_Teilnehmer!B12)),Meldung_Teilnehmer!B12&amp;";"&amp;Meldung_Teilnehmer!C12&amp;";"&amp;Meldung_Teilnehmer!D12&amp;";"&amp;TEXT(Meldung_Teilnehmer!E12,"JJJJ-MM-TT")&amp;";;"&amp;IF(ISBLANK(Meldung_Teilnehmer!R12),allg__Daten!C$7,Meldung_Teilnehmer!R12)&amp;";EK;"&amp;Meldung_Teilnehmer!G12&amp;";"&amp;Meldung_Teilnehmer!H12&amp;";PK;"&amp;Meldung_Teilnehmer!I12&amp;";"&amp;Meldung_Teilnehmer!J12&amp;";KGK;"&amp;Meldung_Teilnehmer!K12&amp;";"&amp;Meldung_Teilnehmer!L12&amp;";"&amp;Meldung_Teilnehmer!M12&amp;";GGK;"&amp;Meldung_Teilnehmer!N12&amp;";"&amp;Meldung_Teilnehmer!O12&amp;";"&amp;Meldung_Teilnehmer!P12,"")</f>
        <v/>
      </c>
    </row>
    <row r="6" spans="1:1" s="117" customFormat="1" ht="24.75" customHeight="1">
      <c r="A6" t="str">
        <f>IF(NOT(ISBLANK(Meldung_Teilnehmer!B13)),Meldung_Teilnehmer!B13&amp;";"&amp;Meldung_Teilnehmer!C13&amp;";"&amp;Meldung_Teilnehmer!D13&amp;";"&amp;TEXT(Meldung_Teilnehmer!E13,"JJJJ-MM-TT")&amp;";;"&amp;IF(ISBLANK(Meldung_Teilnehmer!R13),allg__Daten!C$7,Meldung_Teilnehmer!R13)&amp;";EK;"&amp;Meldung_Teilnehmer!G13&amp;";"&amp;Meldung_Teilnehmer!H13&amp;";PK;"&amp;Meldung_Teilnehmer!I13&amp;";"&amp;Meldung_Teilnehmer!J13&amp;";KGK;"&amp;Meldung_Teilnehmer!K13&amp;";"&amp;Meldung_Teilnehmer!L13&amp;";"&amp;Meldung_Teilnehmer!M13&amp;";GGK;"&amp;Meldung_Teilnehmer!N13&amp;";"&amp;Meldung_Teilnehmer!O13&amp;";"&amp;Meldung_Teilnehmer!P13,"")</f>
        <v/>
      </c>
    </row>
    <row r="7" spans="1:1" s="117" customFormat="1" ht="24.75" customHeight="1">
      <c r="A7" t="str">
        <f>IF(NOT(ISBLANK(Meldung_Teilnehmer!B14)),Meldung_Teilnehmer!B14&amp;";"&amp;Meldung_Teilnehmer!C14&amp;";"&amp;Meldung_Teilnehmer!D14&amp;";"&amp;TEXT(Meldung_Teilnehmer!E14,"JJJJ-MM-TT")&amp;";;"&amp;IF(ISBLANK(Meldung_Teilnehmer!R14),allg__Daten!C$7,Meldung_Teilnehmer!R14)&amp;";EK;"&amp;Meldung_Teilnehmer!G14&amp;";"&amp;Meldung_Teilnehmer!H14&amp;";PK;"&amp;Meldung_Teilnehmer!I14&amp;";"&amp;Meldung_Teilnehmer!J14&amp;";KGK;"&amp;Meldung_Teilnehmer!K14&amp;";"&amp;Meldung_Teilnehmer!L14&amp;";"&amp;Meldung_Teilnehmer!M14&amp;";GGK;"&amp;Meldung_Teilnehmer!N14&amp;";"&amp;Meldung_Teilnehmer!O14&amp;";"&amp;Meldung_Teilnehmer!P14,"")</f>
        <v/>
      </c>
    </row>
    <row r="8" spans="1:1" s="117" customFormat="1" ht="24.75" customHeight="1">
      <c r="A8" t="str">
        <f>IF(NOT(ISBLANK(Meldung_Teilnehmer!B15)),Meldung_Teilnehmer!B15&amp;";"&amp;Meldung_Teilnehmer!C15&amp;";"&amp;Meldung_Teilnehmer!D15&amp;";"&amp;TEXT(Meldung_Teilnehmer!E15,"JJJJ-MM-TT")&amp;";;"&amp;IF(ISBLANK(Meldung_Teilnehmer!R15),allg__Daten!C$7,Meldung_Teilnehmer!R15)&amp;";EK;"&amp;Meldung_Teilnehmer!G15&amp;";"&amp;Meldung_Teilnehmer!H15&amp;";PK;"&amp;Meldung_Teilnehmer!I15&amp;";"&amp;Meldung_Teilnehmer!J15&amp;";KGK;"&amp;Meldung_Teilnehmer!K15&amp;";"&amp;Meldung_Teilnehmer!L15&amp;";"&amp;Meldung_Teilnehmer!M15&amp;";GGK;"&amp;Meldung_Teilnehmer!N15&amp;";"&amp;Meldung_Teilnehmer!O15&amp;";"&amp;Meldung_Teilnehmer!P15,"")</f>
        <v/>
      </c>
    </row>
    <row r="9" spans="1:1" s="117" customFormat="1" ht="24.75" customHeight="1">
      <c r="A9" t="str">
        <f>IF(NOT(ISBLANK(Meldung_Teilnehmer!B16)),Meldung_Teilnehmer!B16&amp;";"&amp;Meldung_Teilnehmer!C16&amp;";"&amp;Meldung_Teilnehmer!D16&amp;";"&amp;TEXT(Meldung_Teilnehmer!E16,"JJJJ-MM-TT")&amp;";;"&amp;IF(ISBLANK(Meldung_Teilnehmer!R16),allg__Daten!C$7,Meldung_Teilnehmer!R16)&amp;";EK;"&amp;Meldung_Teilnehmer!G16&amp;";"&amp;Meldung_Teilnehmer!H16&amp;";PK;"&amp;Meldung_Teilnehmer!I16&amp;";"&amp;Meldung_Teilnehmer!J16&amp;";KGK;"&amp;Meldung_Teilnehmer!K16&amp;";"&amp;Meldung_Teilnehmer!L16&amp;";"&amp;Meldung_Teilnehmer!M16&amp;";GGK;"&amp;Meldung_Teilnehmer!N16&amp;";"&amp;Meldung_Teilnehmer!O16&amp;";"&amp;Meldung_Teilnehmer!P16,"")</f>
        <v/>
      </c>
    </row>
    <row r="10" spans="1:1" s="117" customFormat="1" ht="24.75" customHeight="1">
      <c r="A10" t="str">
        <f>IF(NOT(ISBLANK(Meldung_Teilnehmer!B17)),Meldung_Teilnehmer!B17&amp;";"&amp;Meldung_Teilnehmer!C17&amp;";"&amp;Meldung_Teilnehmer!D17&amp;";"&amp;TEXT(Meldung_Teilnehmer!E17,"JJJJ-MM-TT")&amp;";;"&amp;IF(ISBLANK(Meldung_Teilnehmer!R17),allg__Daten!C$7,Meldung_Teilnehmer!R17)&amp;";EK;"&amp;Meldung_Teilnehmer!G17&amp;";"&amp;Meldung_Teilnehmer!H17&amp;";PK;"&amp;Meldung_Teilnehmer!I17&amp;";"&amp;Meldung_Teilnehmer!J17&amp;";KGK;"&amp;Meldung_Teilnehmer!K17&amp;";"&amp;Meldung_Teilnehmer!L17&amp;";"&amp;Meldung_Teilnehmer!M17&amp;";GGK;"&amp;Meldung_Teilnehmer!N17&amp;";"&amp;Meldung_Teilnehmer!O17&amp;";"&amp;Meldung_Teilnehmer!P17,"")</f>
        <v/>
      </c>
    </row>
    <row r="11" spans="1:1" s="117" customFormat="1" ht="24.75" customHeight="1">
      <c r="A11" t="str">
        <f>IF(NOT(ISBLANK(Meldung_Teilnehmer!B18)),Meldung_Teilnehmer!B18&amp;";"&amp;Meldung_Teilnehmer!C18&amp;";"&amp;Meldung_Teilnehmer!D18&amp;";"&amp;TEXT(Meldung_Teilnehmer!E18,"JJJJ-MM-TT")&amp;";;"&amp;IF(ISBLANK(Meldung_Teilnehmer!R18),allg__Daten!C$7,Meldung_Teilnehmer!R18)&amp;";EK;"&amp;Meldung_Teilnehmer!G18&amp;";"&amp;Meldung_Teilnehmer!H18&amp;";PK;"&amp;Meldung_Teilnehmer!I18&amp;";"&amp;Meldung_Teilnehmer!J18&amp;";KGK;"&amp;Meldung_Teilnehmer!K18&amp;";"&amp;Meldung_Teilnehmer!L18&amp;";"&amp;Meldung_Teilnehmer!M18&amp;";GGK;"&amp;Meldung_Teilnehmer!N18&amp;";"&amp;Meldung_Teilnehmer!O18&amp;";"&amp;Meldung_Teilnehmer!P18,"")</f>
        <v/>
      </c>
    </row>
    <row r="12" spans="1:1" s="117" customFormat="1" ht="24.75" customHeight="1">
      <c r="A12" t="str">
        <f>IF(NOT(ISBLANK(Meldung_Teilnehmer!B19)),Meldung_Teilnehmer!B19&amp;";"&amp;Meldung_Teilnehmer!C19&amp;";"&amp;Meldung_Teilnehmer!D19&amp;";"&amp;TEXT(Meldung_Teilnehmer!E19,"JJJJ-MM-TT")&amp;";;"&amp;IF(ISBLANK(Meldung_Teilnehmer!R19),allg__Daten!C$7,Meldung_Teilnehmer!R19)&amp;";EK;"&amp;Meldung_Teilnehmer!G19&amp;";"&amp;Meldung_Teilnehmer!H19&amp;";PK;"&amp;Meldung_Teilnehmer!I19&amp;";"&amp;Meldung_Teilnehmer!J19&amp;";KGK;"&amp;Meldung_Teilnehmer!K19&amp;";"&amp;Meldung_Teilnehmer!L19&amp;";"&amp;Meldung_Teilnehmer!M19&amp;";GGK;"&amp;Meldung_Teilnehmer!N19&amp;";"&amp;Meldung_Teilnehmer!O19&amp;";"&amp;Meldung_Teilnehmer!P19,"")</f>
        <v/>
      </c>
    </row>
    <row r="13" spans="1:1" s="117" customFormat="1" ht="24.75" customHeight="1">
      <c r="A13" t="str">
        <f>IF(NOT(ISBLANK(Meldung_Teilnehmer!B20)),Meldung_Teilnehmer!B20&amp;";"&amp;Meldung_Teilnehmer!C20&amp;";"&amp;Meldung_Teilnehmer!D20&amp;";"&amp;TEXT(Meldung_Teilnehmer!E20,"JJJJ-MM-TT")&amp;";;"&amp;IF(ISBLANK(Meldung_Teilnehmer!R20),allg__Daten!C$7,Meldung_Teilnehmer!R20)&amp;";EK;"&amp;Meldung_Teilnehmer!G20&amp;";"&amp;Meldung_Teilnehmer!H20&amp;";PK;"&amp;Meldung_Teilnehmer!I20&amp;";"&amp;Meldung_Teilnehmer!J20&amp;";KGK;"&amp;Meldung_Teilnehmer!K20&amp;";"&amp;Meldung_Teilnehmer!L20&amp;";"&amp;Meldung_Teilnehmer!M20&amp;";GGK;"&amp;Meldung_Teilnehmer!N20&amp;";"&amp;Meldung_Teilnehmer!O20&amp;";"&amp;Meldung_Teilnehmer!P20,"")</f>
        <v/>
      </c>
    </row>
    <row r="14" spans="1:1" s="117" customFormat="1" ht="24.75" customHeight="1">
      <c r="A14" t="str">
        <f>IF(NOT(ISBLANK(Meldung_Teilnehmer!B21)),Meldung_Teilnehmer!B21&amp;";"&amp;Meldung_Teilnehmer!C21&amp;";"&amp;Meldung_Teilnehmer!D21&amp;";"&amp;TEXT(Meldung_Teilnehmer!E21,"JJJJ-MM-TT")&amp;";;"&amp;IF(ISBLANK(Meldung_Teilnehmer!R21),allg__Daten!C$7,Meldung_Teilnehmer!R21)&amp;";EK;"&amp;Meldung_Teilnehmer!G21&amp;";"&amp;Meldung_Teilnehmer!H21&amp;";PK;"&amp;Meldung_Teilnehmer!I21&amp;";"&amp;Meldung_Teilnehmer!J21&amp;";KGK;"&amp;Meldung_Teilnehmer!K21&amp;";"&amp;Meldung_Teilnehmer!L21&amp;";"&amp;Meldung_Teilnehmer!M21&amp;";GGK;"&amp;Meldung_Teilnehmer!N21&amp;";"&amp;Meldung_Teilnehmer!O21&amp;";"&amp;Meldung_Teilnehmer!P21,"")</f>
        <v/>
      </c>
    </row>
    <row r="15" spans="1:1" s="117" customFormat="1" ht="24.75" customHeight="1">
      <c r="A15" t="str">
        <f>IF(NOT(ISBLANK(Meldung_Teilnehmer!B22)),Meldung_Teilnehmer!B22&amp;";"&amp;Meldung_Teilnehmer!C22&amp;";"&amp;Meldung_Teilnehmer!D22&amp;";"&amp;TEXT(Meldung_Teilnehmer!E22,"JJJJ-MM-TT")&amp;";;"&amp;IF(ISBLANK(Meldung_Teilnehmer!R22),allg__Daten!C$7,Meldung_Teilnehmer!R22)&amp;";EK;"&amp;Meldung_Teilnehmer!G22&amp;";"&amp;Meldung_Teilnehmer!H22&amp;";PK;"&amp;Meldung_Teilnehmer!I22&amp;";"&amp;Meldung_Teilnehmer!J22&amp;";KGK;"&amp;Meldung_Teilnehmer!K22&amp;";"&amp;Meldung_Teilnehmer!L22&amp;";"&amp;Meldung_Teilnehmer!M22&amp;";GGK;"&amp;Meldung_Teilnehmer!N22&amp;";"&amp;Meldung_Teilnehmer!O22&amp;";"&amp;Meldung_Teilnehmer!P22,"")</f>
        <v/>
      </c>
    </row>
    <row r="16" spans="1:1" s="117" customFormat="1" ht="24.75" customHeight="1">
      <c r="A16" t="str">
        <f>IF(NOT(ISBLANK(Meldung_Teilnehmer!B23)),Meldung_Teilnehmer!B23&amp;";"&amp;Meldung_Teilnehmer!C23&amp;";"&amp;Meldung_Teilnehmer!D23&amp;";"&amp;TEXT(Meldung_Teilnehmer!E23,"JJJJ-MM-TT")&amp;";;"&amp;IF(ISBLANK(Meldung_Teilnehmer!R23),allg__Daten!C$7,Meldung_Teilnehmer!R23)&amp;";EK;"&amp;Meldung_Teilnehmer!G23&amp;";"&amp;Meldung_Teilnehmer!H23&amp;";PK;"&amp;Meldung_Teilnehmer!I23&amp;";"&amp;Meldung_Teilnehmer!J23&amp;";KGK;"&amp;Meldung_Teilnehmer!K23&amp;";"&amp;Meldung_Teilnehmer!L23&amp;";"&amp;Meldung_Teilnehmer!M23&amp;";GGK;"&amp;Meldung_Teilnehmer!N23&amp;";"&amp;Meldung_Teilnehmer!O23&amp;";"&amp;Meldung_Teilnehmer!P23,"")</f>
        <v/>
      </c>
    </row>
    <row r="17" spans="1:1" s="117" customFormat="1" ht="24.75" customHeight="1">
      <c r="A17" t="str">
        <f>IF(NOT(ISBLANK(Meldung_Teilnehmer!B24)),Meldung_Teilnehmer!B24&amp;";"&amp;Meldung_Teilnehmer!C24&amp;";"&amp;Meldung_Teilnehmer!D24&amp;";"&amp;TEXT(Meldung_Teilnehmer!E24,"JJJJ-MM-TT")&amp;";;"&amp;IF(ISBLANK(Meldung_Teilnehmer!R24),allg__Daten!C$7,Meldung_Teilnehmer!R24)&amp;";EK;"&amp;Meldung_Teilnehmer!G24&amp;";"&amp;Meldung_Teilnehmer!H24&amp;";PK;"&amp;Meldung_Teilnehmer!I24&amp;";"&amp;Meldung_Teilnehmer!J24&amp;";KGK;"&amp;Meldung_Teilnehmer!K24&amp;";"&amp;Meldung_Teilnehmer!L24&amp;";"&amp;Meldung_Teilnehmer!M24&amp;";GGK;"&amp;Meldung_Teilnehmer!N24&amp;";"&amp;Meldung_Teilnehmer!O24&amp;";"&amp;Meldung_Teilnehmer!P24,"")</f>
        <v/>
      </c>
    </row>
    <row r="18" spans="1:1" s="117" customFormat="1" ht="24.75" customHeight="1">
      <c r="A18" t="str">
        <f>IF(NOT(ISBLANK(Meldung_Teilnehmer!B25)),Meldung_Teilnehmer!B25&amp;";"&amp;Meldung_Teilnehmer!C25&amp;";"&amp;Meldung_Teilnehmer!D25&amp;";"&amp;TEXT(Meldung_Teilnehmer!E25,"JJJJ-MM-TT")&amp;";;"&amp;IF(ISBLANK(Meldung_Teilnehmer!R25),allg__Daten!C$7,Meldung_Teilnehmer!R25)&amp;";EK;"&amp;Meldung_Teilnehmer!G25&amp;";"&amp;Meldung_Teilnehmer!H25&amp;";PK;"&amp;Meldung_Teilnehmer!I25&amp;";"&amp;Meldung_Teilnehmer!J25&amp;";KGK;"&amp;Meldung_Teilnehmer!K25&amp;";"&amp;Meldung_Teilnehmer!L25&amp;";"&amp;Meldung_Teilnehmer!M25&amp;";GGK;"&amp;Meldung_Teilnehmer!N25&amp;";"&amp;Meldung_Teilnehmer!O25&amp;";"&amp;Meldung_Teilnehmer!P25,"")</f>
        <v/>
      </c>
    </row>
    <row r="19" spans="1:1" s="117" customFormat="1" ht="24.75" customHeight="1">
      <c r="A19" t="str">
        <f>IF(NOT(ISBLANK(Meldung_Teilnehmer!B26)),Meldung_Teilnehmer!B26&amp;";"&amp;Meldung_Teilnehmer!C26&amp;";"&amp;Meldung_Teilnehmer!D26&amp;";"&amp;TEXT(Meldung_Teilnehmer!E26,"JJJJ-MM-TT")&amp;";;"&amp;IF(ISBLANK(Meldung_Teilnehmer!R26),allg__Daten!C$7,Meldung_Teilnehmer!R26)&amp;";EK;"&amp;Meldung_Teilnehmer!G26&amp;";"&amp;Meldung_Teilnehmer!H26&amp;";PK;"&amp;Meldung_Teilnehmer!I26&amp;";"&amp;Meldung_Teilnehmer!J26&amp;";KGK;"&amp;Meldung_Teilnehmer!K26&amp;";"&amp;Meldung_Teilnehmer!L26&amp;";"&amp;Meldung_Teilnehmer!M26&amp;";GGK;"&amp;Meldung_Teilnehmer!N26&amp;";"&amp;Meldung_Teilnehmer!O26&amp;";"&amp;Meldung_Teilnehmer!P26,"")</f>
        <v/>
      </c>
    </row>
    <row r="20" spans="1:1" s="117" customFormat="1" ht="24.75" customHeight="1">
      <c r="A20" t="str">
        <f>IF(NOT(ISBLANK(Meldung_Teilnehmer!B27)),Meldung_Teilnehmer!B27&amp;";"&amp;Meldung_Teilnehmer!C27&amp;";"&amp;Meldung_Teilnehmer!D27&amp;";"&amp;TEXT(Meldung_Teilnehmer!E27,"JJJJ-MM-TT")&amp;";;"&amp;IF(ISBLANK(Meldung_Teilnehmer!R27),allg__Daten!C$7,Meldung_Teilnehmer!R27)&amp;";EK;"&amp;Meldung_Teilnehmer!G27&amp;";"&amp;Meldung_Teilnehmer!H27&amp;";PK;"&amp;Meldung_Teilnehmer!I27&amp;";"&amp;Meldung_Teilnehmer!J27&amp;";KGK;"&amp;Meldung_Teilnehmer!K27&amp;";"&amp;Meldung_Teilnehmer!L27&amp;";"&amp;Meldung_Teilnehmer!M27&amp;";GGK;"&amp;Meldung_Teilnehmer!N27&amp;";"&amp;Meldung_Teilnehmer!O27&amp;";"&amp;Meldung_Teilnehmer!P27,"")</f>
        <v/>
      </c>
    </row>
    <row r="21" spans="1:1" s="117" customFormat="1" ht="24.75" customHeight="1">
      <c r="A21" t="str">
        <f>IF(NOT(ISBLANK(Meldung_Teilnehmer!B28)),Meldung_Teilnehmer!B28&amp;";"&amp;Meldung_Teilnehmer!C28&amp;";"&amp;Meldung_Teilnehmer!D28&amp;";"&amp;TEXT(Meldung_Teilnehmer!E28,"JJJJ-MM-TT")&amp;";;"&amp;IF(ISBLANK(Meldung_Teilnehmer!R28),allg__Daten!C$7,Meldung_Teilnehmer!R28)&amp;";EK;"&amp;Meldung_Teilnehmer!G28&amp;";"&amp;Meldung_Teilnehmer!H28&amp;";PK;"&amp;Meldung_Teilnehmer!I28&amp;";"&amp;Meldung_Teilnehmer!J28&amp;";KGK;"&amp;Meldung_Teilnehmer!K28&amp;";"&amp;Meldung_Teilnehmer!L28&amp;";"&amp;Meldung_Teilnehmer!M28&amp;";GGK;"&amp;Meldung_Teilnehmer!N28&amp;";"&amp;Meldung_Teilnehmer!O28&amp;";"&amp;Meldung_Teilnehmer!P28,"")</f>
        <v/>
      </c>
    </row>
    <row r="22" spans="1:1" s="117" customFormat="1" ht="24.75" customHeight="1">
      <c r="A22" t="str">
        <f>IF(NOT(ISBLANK(Meldung_Teilnehmer!B29)),Meldung_Teilnehmer!B29&amp;";"&amp;Meldung_Teilnehmer!C29&amp;";"&amp;Meldung_Teilnehmer!D29&amp;";"&amp;TEXT(Meldung_Teilnehmer!E29,"JJJJ-MM-TT")&amp;";;"&amp;IF(ISBLANK(Meldung_Teilnehmer!R29),allg__Daten!C$7,Meldung_Teilnehmer!R29)&amp;";EK;"&amp;Meldung_Teilnehmer!G29&amp;";"&amp;Meldung_Teilnehmer!H29&amp;";PK;"&amp;Meldung_Teilnehmer!I29&amp;";"&amp;Meldung_Teilnehmer!J29&amp;";KGK;"&amp;Meldung_Teilnehmer!K29&amp;";"&amp;Meldung_Teilnehmer!L29&amp;";"&amp;Meldung_Teilnehmer!M29&amp;";GGK;"&amp;Meldung_Teilnehmer!N29&amp;";"&amp;Meldung_Teilnehmer!O29&amp;";"&amp;Meldung_Teilnehmer!P29,"")</f>
        <v/>
      </c>
    </row>
    <row r="23" spans="1:1" s="117" customFormat="1" ht="24.75" customHeight="1">
      <c r="A23" t="str">
        <f>IF(NOT(ISBLANK(Meldung_Teilnehmer!B30)),Meldung_Teilnehmer!B30&amp;";"&amp;Meldung_Teilnehmer!C30&amp;";"&amp;Meldung_Teilnehmer!D30&amp;";"&amp;TEXT(Meldung_Teilnehmer!E30,"JJJJ-MM-TT")&amp;";;"&amp;IF(ISBLANK(Meldung_Teilnehmer!R30),allg__Daten!C$7,Meldung_Teilnehmer!R30)&amp;";EK;"&amp;Meldung_Teilnehmer!G30&amp;";"&amp;Meldung_Teilnehmer!H30&amp;";PK;"&amp;Meldung_Teilnehmer!I30&amp;";"&amp;Meldung_Teilnehmer!J30&amp;";KGK;"&amp;Meldung_Teilnehmer!K30&amp;";"&amp;Meldung_Teilnehmer!L30&amp;";"&amp;Meldung_Teilnehmer!M30&amp;";GGK;"&amp;Meldung_Teilnehmer!N30&amp;";"&amp;Meldung_Teilnehmer!O30&amp;";"&amp;Meldung_Teilnehmer!P30,"")</f>
        <v/>
      </c>
    </row>
    <row r="24" spans="1:1" s="117" customFormat="1" ht="24.75" customHeight="1">
      <c r="A24" t="str">
        <f>IF(NOT(ISBLANK(Meldung_Teilnehmer!B31)),Meldung_Teilnehmer!B31&amp;";"&amp;Meldung_Teilnehmer!C31&amp;";"&amp;Meldung_Teilnehmer!D31&amp;";"&amp;TEXT(Meldung_Teilnehmer!E31,"JJJJ-MM-TT")&amp;";;"&amp;IF(ISBLANK(Meldung_Teilnehmer!R31),allg__Daten!C$7,Meldung_Teilnehmer!R31)&amp;";EK;"&amp;Meldung_Teilnehmer!G31&amp;";"&amp;Meldung_Teilnehmer!H31&amp;";PK;"&amp;Meldung_Teilnehmer!I31&amp;";"&amp;Meldung_Teilnehmer!J31&amp;";KGK;"&amp;Meldung_Teilnehmer!K31&amp;";"&amp;Meldung_Teilnehmer!L31&amp;";"&amp;Meldung_Teilnehmer!M31&amp;";GGK;"&amp;Meldung_Teilnehmer!N31&amp;";"&amp;Meldung_Teilnehmer!O31&amp;";"&amp;Meldung_Teilnehmer!P31,"")</f>
        <v/>
      </c>
    </row>
    <row r="25" spans="1:1" s="117" customFormat="1" ht="24.75" customHeight="1">
      <c r="A25" t="str">
        <f>IF(NOT(ISBLANK(Meldung_Teilnehmer!B32)),Meldung_Teilnehmer!B32&amp;";"&amp;Meldung_Teilnehmer!C32&amp;";"&amp;Meldung_Teilnehmer!D32&amp;";"&amp;TEXT(Meldung_Teilnehmer!E32,"JJJJ-MM-TT")&amp;";;"&amp;IF(ISBLANK(Meldung_Teilnehmer!R32),allg__Daten!C$7,Meldung_Teilnehmer!R32)&amp;";EK;"&amp;Meldung_Teilnehmer!G32&amp;";"&amp;Meldung_Teilnehmer!H32&amp;";PK;"&amp;Meldung_Teilnehmer!I32&amp;";"&amp;Meldung_Teilnehmer!J32&amp;";KGK;"&amp;Meldung_Teilnehmer!K32&amp;";"&amp;Meldung_Teilnehmer!L32&amp;";"&amp;Meldung_Teilnehmer!M32&amp;";GGK;"&amp;Meldung_Teilnehmer!N32&amp;";"&amp;Meldung_Teilnehmer!O32&amp;";"&amp;Meldung_Teilnehmer!P32,"")</f>
        <v/>
      </c>
    </row>
    <row r="26" spans="1:1" s="117" customFormat="1" ht="24.75" customHeight="1">
      <c r="A26" t="str">
        <f>IF(NOT(ISBLANK(Meldung_Teilnehmer!B33)),Meldung_Teilnehmer!B33&amp;";"&amp;Meldung_Teilnehmer!C33&amp;";"&amp;Meldung_Teilnehmer!D33&amp;";"&amp;TEXT(Meldung_Teilnehmer!E33,"JJJJ-MM-TT")&amp;";;"&amp;IF(ISBLANK(Meldung_Teilnehmer!R33),allg__Daten!C$7,Meldung_Teilnehmer!R33)&amp;";EK;"&amp;Meldung_Teilnehmer!G33&amp;";"&amp;Meldung_Teilnehmer!H33&amp;";PK;"&amp;Meldung_Teilnehmer!I33&amp;";"&amp;Meldung_Teilnehmer!J33&amp;";KGK;"&amp;Meldung_Teilnehmer!K33&amp;";"&amp;Meldung_Teilnehmer!L33&amp;";"&amp;Meldung_Teilnehmer!M33&amp;";GGK;"&amp;Meldung_Teilnehmer!N33&amp;";"&amp;Meldung_Teilnehmer!O33&amp;";"&amp;Meldung_Teilnehmer!P33,"")</f>
        <v/>
      </c>
    </row>
    <row r="27" spans="1:1" s="117" customFormat="1" ht="24.75" customHeight="1">
      <c r="A27" t="str">
        <f>IF(NOT(ISBLANK(Meldung_Teilnehmer!B34)),Meldung_Teilnehmer!B34&amp;";"&amp;Meldung_Teilnehmer!C34&amp;";"&amp;Meldung_Teilnehmer!D34&amp;";"&amp;TEXT(Meldung_Teilnehmer!E34,"JJJJ-MM-TT")&amp;";;"&amp;IF(ISBLANK(Meldung_Teilnehmer!R34),allg__Daten!C$7,Meldung_Teilnehmer!R34)&amp;";EK;"&amp;Meldung_Teilnehmer!G34&amp;";"&amp;Meldung_Teilnehmer!H34&amp;";PK;"&amp;Meldung_Teilnehmer!I34&amp;";"&amp;Meldung_Teilnehmer!J34&amp;";KGK;"&amp;Meldung_Teilnehmer!K34&amp;";"&amp;Meldung_Teilnehmer!L34&amp;";"&amp;Meldung_Teilnehmer!M34&amp;";GGK;"&amp;Meldung_Teilnehmer!N34&amp;";"&amp;Meldung_Teilnehmer!O34&amp;";"&amp;Meldung_Teilnehmer!P34,"")</f>
        <v/>
      </c>
    </row>
    <row r="28" spans="1:1" s="117" customFormat="1" ht="24.75" customHeight="1">
      <c r="A28" t="str">
        <f>IF(NOT(ISBLANK(Meldung_Teilnehmer!B35)),Meldung_Teilnehmer!B35&amp;";"&amp;Meldung_Teilnehmer!C35&amp;";"&amp;Meldung_Teilnehmer!D35&amp;";"&amp;TEXT(Meldung_Teilnehmer!E35,"JJJJ-MM-TT")&amp;";;"&amp;IF(ISBLANK(Meldung_Teilnehmer!R35),allg__Daten!C$7,Meldung_Teilnehmer!R35)&amp;";EK;"&amp;Meldung_Teilnehmer!G35&amp;";"&amp;Meldung_Teilnehmer!H35&amp;";PK;"&amp;Meldung_Teilnehmer!I35&amp;";"&amp;Meldung_Teilnehmer!J35&amp;";KGK;"&amp;Meldung_Teilnehmer!K35&amp;";"&amp;Meldung_Teilnehmer!L35&amp;";"&amp;Meldung_Teilnehmer!M35&amp;";GGK;"&amp;Meldung_Teilnehmer!N35&amp;";"&amp;Meldung_Teilnehmer!O35&amp;";"&amp;Meldung_Teilnehmer!P35,"")</f>
        <v/>
      </c>
    </row>
    <row r="29" spans="1:1" s="117" customFormat="1" ht="24.75" customHeight="1">
      <c r="A29" t="str">
        <f>IF(NOT(ISBLANK(Meldung_Teilnehmer!B36)),Meldung_Teilnehmer!B36&amp;";"&amp;Meldung_Teilnehmer!C36&amp;";"&amp;Meldung_Teilnehmer!D36&amp;";"&amp;TEXT(Meldung_Teilnehmer!E36,"JJJJ-MM-TT")&amp;";;"&amp;IF(ISBLANK(Meldung_Teilnehmer!R36),allg__Daten!C$7,Meldung_Teilnehmer!R36)&amp;";EK;"&amp;Meldung_Teilnehmer!G36&amp;";"&amp;Meldung_Teilnehmer!H36&amp;";PK;"&amp;Meldung_Teilnehmer!I36&amp;";"&amp;Meldung_Teilnehmer!J36&amp;";KGK;"&amp;Meldung_Teilnehmer!K36&amp;";"&amp;Meldung_Teilnehmer!L36&amp;";"&amp;Meldung_Teilnehmer!M36&amp;";GGK;"&amp;Meldung_Teilnehmer!N36&amp;";"&amp;Meldung_Teilnehmer!O36&amp;";"&amp;Meldung_Teilnehmer!P36,"")</f>
        <v/>
      </c>
    </row>
    <row r="30" spans="1:1" s="117" customFormat="1" ht="24.75" customHeight="1">
      <c r="A30" t="str">
        <f>IF(NOT(ISBLANK(Meldung_Teilnehmer!B37)),Meldung_Teilnehmer!B37&amp;";"&amp;Meldung_Teilnehmer!C37&amp;";"&amp;Meldung_Teilnehmer!D37&amp;";"&amp;TEXT(Meldung_Teilnehmer!E37,"JJJJ-MM-TT")&amp;";;"&amp;IF(ISBLANK(Meldung_Teilnehmer!R37),allg__Daten!C$7,Meldung_Teilnehmer!R37)&amp;";EK;"&amp;Meldung_Teilnehmer!G37&amp;";"&amp;Meldung_Teilnehmer!H37&amp;";PK;"&amp;Meldung_Teilnehmer!I37&amp;";"&amp;Meldung_Teilnehmer!J37&amp;";KGK;"&amp;Meldung_Teilnehmer!K37&amp;";"&amp;Meldung_Teilnehmer!L37&amp;";"&amp;Meldung_Teilnehmer!M37&amp;";GGK;"&amp;Meldung_Teilnehmer!N37&amp;";"&amp;Meldung_Teilnehmer!O37&amp;";"&amp;Meldung_Teilnehmer!P37,"")</f>
        <v/>
      </c>
    </row>
    <row r="31" spans="1:1" s="117" customFormat="1" ht="24.75" customHeight="1">
      <c r="A31" t="str">
        <f>IF(NOT(ISBLANK(Meldung_Teilnehmer!B38)),Meldung_Teilnehmer!B38&amp;";"&amp;Meldung_Teilnehmer!C38&amp;";"&amp;Meldung_Teilnehmer!D38&amp;";"&amp;TEXT(Meldung_Teilnehmer!E38,"JJJJ-MM-TT")&amp;";;"&amp;IF(ISBLANK(Meldung_Teilnehmer!R38),allg__Daten!C$7,Meldung_Teilnehmer!R38)&amp;";EK;"&amp;Meldung_Teilnehmer!G38&amp;";"&amp;Meldung_Teilnehmer!H38&amp;";PK;"&amp;Meldung_Teilnehmer!I38&amp;";"&amp;Meldung_Teilnehmer!J38&amp;";KGK;"&amp;Meldung_Teilnehmer!K38&amp;";"&amp;Meldung_Teilnehmer!L38&amp;";"&amp;Meldung_Teilnehmer!M38&amp;";GGK;"&amp;Meldung_Teilnehmer!N38&amp;";"&amp;Meldung_Teilnehmer!O38&amp;";"&amp;Meldung_Teilnehmer!P38,"")</f>
        <v/>
      </c>
    </row>
    <row r="32" spans="1:1" s="117" customFormat="1" ht="24.75" customHeight="1">
      <c r="A32" t="str">
        <f>IF(NOT(ISBLANK(Meldung_Teilnehmer!B39)),Meldung_Teilnehmer!B39&amp;";"&amp;Meldung_Teilnehmer!C39&amp;";"&amp;Meldung_Teilnehmer!D39&amp;";"&amp;TEXT(Meldung_Teilnehmer!E39,"JJJJ-MM-TT")&amp;";;"&amp;IF(ISBLANK(Meldung_Teilnehmer!R39),allg__Daten!C$7,Meldung_Teilnehmer!R39)&amp;";EK;"&amp;Meldung_Teilnehmer!G39&amp;";"&amp;Meldung_Teilnehmer!H39&amp;";PK;"&amp;Meldung_Teilnehmer!I39&amp;";"&amp;Meldung_Teilnehmer!J39&amp;";KGK;"&amp;Meldung_Teilnehmer!K39&amp;";"&amp;Meldung_Teilnehmer!L39&amp;";"&amp;Meldung_Teilnehmer!M39&amp;";GGK;"&amp;Meldung_Teilnehmer!N39&amp;";"&amp;Meldung_Teilnehmer!O39&amp;";"&amp;Meldung_Teilnehmer!P39,"")</f>
        <v/>
      </c>
    </row>
    <row r="33" spans="1:1" s="117" customFormat="1" ht="24.75" customHeight="1">
      <c r="A33" t="str">
        <f>IF(NOT(ISBLANK(Meldung_Teilnehmer!B40)),Meldung_Teilnehmer!B40&amp;";"&amp;Meldung_Teilnehmer!C40&amp;";"&amp;Meldung_Teilnehmer!D40&amp;";"&amp;TEXT(Meldung_Teilnehmer!E40,"JJJJ-MM-TT")&amp;";;"&amp;IF(ISBLANK(Meldung_Teilnehmer!R40),allg__Daten!C$7,Meldung_Teilnehmer!R40)&amp;";EK;"&amp;Meldung_Teilnehmer!G40&amp;";"&amp;Meldung_Teilnehmer!H40&amp;";PK;"&amp;Meldung_Teilnehmer!I40&amp;";"&amp;Meldung_Teilnehmer!J40&amp;";KGK;"&amp;Meldung_Teilnehmer!K40&amp;";"&amp;Meldung_Teilnehmer!L40&amp;";"&amp;Meldung_Teilnehmer!M40&amp;";GGK;"&amp;Meldung_Teilnehmer!N40&amp;";"&amp;Meldung_Teilnehmer!O40&amp;";"&amp;Meldung_Teilnehmer!P40,"")</f>
        <v/>
      </c>
    </row>
    <row r="34" spans="1:1" s="117" customFormat="1" ht="24.75" customHeight="1">
      <c r="A34" t="str">
        <f>IF(NOT(ISBLANK(Meldung_Teilnehmer!B41)),Meldung_Teilnehmer!B41&amp;";"&amp;Meldung_Teilnehmer!C41&amp;";"&amp;Meldung_Teilnehmer!D41&amp;";"&amp;TEXT(Meldung_Teilnehmer!E41,"JJJJ-MM-TT")&amp;";;"&amp;IF(ISBLANK(Meldung_Teilnehmer!R41),allg__Daten!C$7,Meldung_Teilnehmer!R41)&amp;";EK;"&amp;Meldung_Teilnehmer!G41&amp;";"&amp;Meldung_Teilnehmer!H41&amp;";PK;"&amp;Meldung_Teilnehmer!I41&amp;";"&amp;Meldung_Teilnehmer!J41&amp;";KGK;"&amp;Meldung_Teilnehmer!K41&amp;";"&amp;Meldung_Teilnehmer!L41&amp;";"&amp;Meldung_Teilnehmer!M41&amp;";GGK;"&amp;Meldung_Teilnehmer!N41&amp;";"&amp;Meldung_Teilnehmer!O41&amp;";"&amp;Meldung_Teilnehmer!P41,"")</f>
        <v/>
      </c>
    </row>
    <row r="35" spans="1:1" s="117" customFormat="1" ht="24.75" customHeight="1">
      <c r="A35" t="str">
        <f>IF(NOT(ISBLANK(Meldung_Teilnehmer!B42)),Meldung_Teilnehmer!B42&amp;";"&amp;Meldung_Teilnehmer!C42&amp;";"&amp;Meldung_Teilnehmer!D42&amp;";"&amp;TEXT(Meldung_Teilnehmer!E42,"JJJJ-MM-TT")&amp;";;"&amp;IF(ISBLANK(Meldung_Teilnehmer!R42),allg__Daten!C$7,Meldung_Teilnehmer!R42)&amp;";EK;"&amp;Meldung_Teilnehmer!G42&amp;";"&amp;Meldung_Teilnehmer!H42&amp;";PK;"&amp;Meldung_Teilnehmer!I42&amp;";"&amp;Meldung_Teilnehmer!J42&amp;";KGK;"&amp;Meldung_Teilnehmer!K42&amp;";"&amp;Meldung_Teilnehmer!L42&amp;";"&amp;Meldung_Teilnehmer!M42&amp;";GGK;"&amp;Meldung_Teilnehmer!N42&amp;";"&amp;Meldung_Teilnehmer!O42&amp;";"&amp;Meldung_Teilnehmer!P42,"")</f>
        <v/>
      </c>
    </row>
    <row r="36" spans="1:1" s="117" customFormat="1" ht="24.75" customHeight="1">
      <c r="A36" t="str">
        <f>IF(NOT(ISBLANK(Meldung_Teilnehmer!B43)),Meldung_Teilnehmer!B43&amp;";"&amp;Meldung_Teilnehmer!C43&amp;";"&amp;Meldung_Teilnehmer!D43&amp;";"&amp;TEXT(Meldung_Teilnehmer!E43,"JJJJ-MM-TT")&amp;";;"&amp;IF(ISBLANK(Meldung_Teilnehmer!R43),allg__Daten!C$7,Meldung_Teilnehmer!R43)&amp;";EK;"&amp;Meldung_Teilnehmer!G43&amp;";"&amp;Meldung_Teilnehmer!H43&amp;";PK;"&amp;Meldung_Teilnehmer!I43&amp;";"&amp;Meldung_Teilnehmer!J43&amp;";KGK;"&amp;Meldung_Teilnehmer!K43&amp;";"&amp;Meldung_Teilnehmer!L43&amp;";"&amp;Meldung_Teilnehmer!M43&amp;";GGK;"&amp;Meldung_Teilnehmer!N43&amp;";"&amp;Meldung_Teilnehmer!O43&amp;";"&amp;Meldung_Teilnehmer!P43,"")</f>
        <v/>
      </c>
    </row>
    <row r="37" spans="1:1" s="117" customFormat="1" ht="24.75" customHeight="1">
      <c r="A37" t="str">
        <f>IF(NOT(ISBLANK(Meldung_Teilnehmer!B44)),Meldung_Teilnehmer!B44&amp;";"&amp;Meldung_Teilnehmer!C44&amp;";"&amp;Meldung_Teilnehmer!D44&amp;";"&amp;TEXT(Meldung_Teilnehmer!E44,"JJJJ-MM-TT")&amp;";;"&amp;IF(ISBLANK(Meldung_Teilnehmer!R44),allg__Daten!C$7,Meldung_Teilnehmer!R44)&amp;";EK;"&amp;Meldung_Teilnehmer!G44&amp;";"&amp;Meldung_Teilnehmer!H44&amp;";PK;"&amp;Meldung_Teilnehmer!I44&amp;";"&amp;Meldung_Teilnehmer!J44&amp;";KGK;"&amp;Meldung_Teilnehmer!K44&amp;";"&amp;Meldung_Teilnehmer!L44&amp;";"&amp;Meldung_Teilnehmer!M44&amp;";GGK;"&amp;Meldung_Teilnehmer!N44&amp;";"&amp;Meldung_Teilnehmer!O44&amp;";"&amp;Meldung_Teilnehmer!P44,"")</f>
        <v/>
      </c>
    </row>
    <row r="38" spans="1:1" s="117" customFormat="1" ht="24.75" customHeight="1">
      <c r="A38" t="str">
        <f>IF(NOT(ISBLANK(Meldung_Teilnehmer!B45)),Meldung_Teilnehmer!B45&amp;";"&amp;Meldung_Teilnehmer!C45&amp;";"&amp;Meldung_Teilnehmer!D45&amp;";"&amp;TEXT(Meldung_Teilnehmer!E45,"JJJJ-MM-TT")&amp;";;"&amp;IF(ISBLANK(Meldung_Teilnehmer!R45),allg__Daten!C$7,Meldung_Teilnehmer!R45)&amp;";EK;"&amp;Meldung_Teilnehmer!G45&amp;";"&amp;Meldung_Teilnehmer!H45&amp;";PK;"&amp;Meldung_Teilnehmer!I45&amp;";"&amp;Meldung_Teilnehmer!J45&amp;";KGK;"&amp;Meldung_Teilnehmer!K45&amp;";"&amp;Meldung_Teilnehmer!L45&amp;";"&amp;Meldung_Teilnehmer!M45&amp;";GGK;"&amp;Meldung_Teilnehmer!N45&amp;";"&amp;Meldung_Teilnehmer!O45&amp;";"&amp;Meldung_Teilnehmer!P45,"")</f>
        <v/>
      </c>
    </row>
    <row r="39" spans="1:1" s="117" customFormat="1" ht="24.75" customHeight="1">
      <c r="A39" t="str">
        <f>IF(NOT(ISBLANK(Meldung_Teilnehmer!B46)),Meldung_Teilnehmer!B46&amp;";"&amp;Meldung_Teilnehmer!C46&amp;";"&amp;Meldung_Teilnehmer!D46&amp;";"&amp;TEXT(Meldung_Teilnehmer!E46,"JJJJ-MM-TT")&amp;";;"&amp;IF(ISBLANK(Meldung_Teilnehmer!R46),allg__Daten!C$7,Meldung_Teilnehmer!R46)&amp;";EK;"&amp;Meldung_Teilnehmer!G46&amp;";"&amp;Meldung_Teilnehmer!H46&amp;";PK;"&amp;Meldung_Teilnehmer!I46&amp;";"&amp;Meldung_Teilnehmer!J46&amp;";KGK;"&amp;Meldung_Teilnehmer!K46&amp;";"&amp;Meldung_Teilnehmer!L46&amp;";"&amp;Meldung_Teilnehmer!M46&amp;";GGK;"&amp;Meldung_Teilnehmer!N46&amp;";"&amp;Meldung_Teilnehmer!O46&amp;";"&amp;Meldung_Teilnehmer!P46,"")</f>
        <v/>
      </c>
    </row>
    <row r="40" spans="1:1" s="117" customFormat="1" ht="24.75" customHeight="1">
      <c r="A40" t="str">
        <f>IF(NOT(ISBLANK(Meldung_Teilnehmer!B47)),Meldung_Teilnehmer!B47&amp;";"&amp;Meldung_Teilnehmer!C47&amp;";"&amp;Meldung_Teilnehmer!D47&amp;";"&amp;TEXT(Meldung_Teilnehmer!E47,"JJJJ-MM-TT")&amp;";;"&amp;IF(ISBLANK(Meldung_Teilnehmer!R47),allg__Daten!C$7,Meldung_Teilnehmer!R47)&amp;";EK;"&amp;Meldung_Teilnehmer!G47&amp;";"&amp;Meldung_Teilnehmer!H47&amp;";PK;"&amp;Meldung_Teilnehmer!I47&amp;";"&amp;Meldung_Teilnehmer!J47&amp;";KGK;"&amp;Meldung_Teilnehmer!K47&amp;";"&amp;Meldung_Teilnehmer!L47&amp;";"&amp;Meldung_Teilnehmer!M47&amp;";GGK;"&amp;Meldung_Teilnehmer!N47&amp;";"&amp;Meldung_Teilnehmer!O47&amp;";"&amp;Meldung_Teilnehmer!P47,"")</f>
        <v/>
      </c>
    </row>
    <row r="41" spans="1:1" s="117" customFormat="1" ht="24.75" customHeight="1">
      <c r="A41" t="str">
        <f>IF(NOT(ISBLANK(Meldung_Teilnehmer!B48)),Meldung_Teilnehmer!B48&amp;";"&amp;Meldung_Teilnehmer!C48&amp;";"&amp;Meldung_Teilnehmer!D48&amp;";"&amp;TEXT(Meldung_Teilnehmer!E48,"JJJJ-MM-TT")&amp;";;"&amp;IF(ISBLANK(Meldung_Teilnehmer!R48),allg__Daten!C$7,Meldung_Teilnehmer!R48)&amp;";EK;"&amp;Meldung_Teilnehmer!G48&amp;";"&amp;Meldung_Teilnehmer!H48&amp;";PK;"&amp;Meldung_Teilnehmer!I48&amp;";"&amp;Meldung_Teilnehmer!J48&amp;";KGK;"&amp;Meldung_Teilnehmer!K48&amp;";"&amp;Meldung_Teilnehmer!L48&amp;";"&amp;Meldung_Teilnehmer!M48&amp;";GGK;"&amp;Meldung_Teilnehmer!N48&amp;";"&amp;Meldung_Teilnehmer!O48&amp;";"&amp;Meldung_Teilnehmer!P48,"")</f>
        <v/>
      </c>
    </row>
    <row r="42" spans="1:1" s="117" customFormat="1" ht="24.75" customHeight="1">
      <c r="A42" t="str">
        <f>IF(NOT(ISBLANK(Meldung_Teilnehmer!B49)),Meldung_Teilnehmer!B49&amp;";"&amp;Meldung_Teilnehmer!C49&amp;";"&amp;Meldung_Teilnehmer!D49&amp;";"&amp;TEXT(Meldung_Teilnehmer!E49,"JJJJ-MM-TT")&amp;";;"&amp;IF(ISBLANK(Meldung_Teilnehmer!R49),allg__Daten!C$7,Meldung_Teilnehmer!R49)&amp;";EK;"&amp;Meldung_Teilnehmer!G49&amp;";"&amp;Meldung_Teilnehmer!H49&amp;";PK;"&amp;Meldung_Teilnehmer!I49&amp;";"&amp;Meldung_Teilnehmer!J49&amp;";KGK;"&amp;Meldung_Teilnehmer!K49&amp;";"&amp;Meldung_Teilnehmer!L49&amp;";"&amp;Meldung_Teilnehmer!M49&amp;";GGK;"&amp;Meldung_Teilnehmer!N49&amp;";"&amp;Meldung_Teilnehmer!O49&amp;";"&amp;Meldung_Teilnehmer!P49,"")</f>
        <v/>
      </c>
    </row>
    <row r="43" spans="1:1" s="117" customFormat="1" ht="24.75" customHeight="1">
      <c r="A43" t="str">
        <f>IF(NOT(ISBLANK(Meldung_Teilnehmer!B50)),Meldung_Teilnehmer!B50&amp;";"&amp;Meldung_Teilnehmer!C50&amp;";"&amp;Meldung_Teilnehmer!D50&amp;";"&amp;TEXT(Meldung_Teilnehmer!E50,"JJJJ-MM-TT")&amp;";;"&amp;IF(ISBLANK(Meldung_Teilnehmer!R50),allg__Daten!C$7,Meldung_Teilnehmer!R50)&amp;";EK;"&amp;Meldung_Teilnehmer!G50&amp;";"&amp;Meldung_Teilnehmer!H50&amp;";PK;"&amp;Meldung_Teilnehmer!I50&amp;";"&amp;Meldung_Teilnehmer!J50&amp;";KGK;"&amp;Meldung_Teilnehmer!K50&amp;";"&amp;Meldung_Teilnehmer!L50&amp;";"&amp;Meldung_Teilnehmer!M50&amp;";GGK;"&amp;Meldung_Teilnehmer!N50&amp;";"&amp;Meldung_Teilnehmer!O50&amp;";"&amp;Meldung_Teilnehmer!P50,"")</f>
        <v/>
      </c>
    </row>
    <row r="44" spans="1:1" s="117" customFormat="1" ht="24.75" customHeight="1">
      <c r="A44" t="str">
        <f>IF(NOT(ISBLANK(Meldung_Teilnehmer!B51)),Meldung_Teilnehmer!B51&amp;";"&amp;Meldung_Teilnehmer!C51&amp;";"&amp;Meldung_Teilnehmer!D51&amp;";"&amp;TEXT(Meldung_Teilnehmer!E51,"JJJJ-MM-TT")&amp;";;"&amp;IF(ISBLANK(Meldung_Teilnehmer!R51),allg__Daten!C$7,Meldung_Teilnehmer!R51)&amp;";EK;"&amp;Meldung_Teilnehmer!G51&amp;";"&amp;Meldung_Teilnehmer!H51&amp;";PK;"&amp;Meldung_Teilnehmer!I51&amp;";"&amp;Meldung_Teilnehmer!J51&amp;";KGK;"&amp;Meldung_Teilnehmer!K51&amp;";"&amp;Meldung_Teilnehmer!L51&amp;";"&amp;Meldung_Teilnehmer!M51&amp;";GGK;"&amp;Meldung_Teilnehmer!N51&amp;";"&amp;Meldung_Teilnehmer!O51&amp;";"&amp;Meldung_Teilnehmer!P51,"")</f>
        <v/>
      </c>
    </row>
    <row r="45" spans="1:1" s="117" customFormat="1" ht="24.75" customHeight="1">
      <c r="A45" t="str">
        <f>IF(NOT(ISBLANK(Meldung_Teilnehmer!B52)),Meldung_Teilnehmer!B52&amp;";"&amp;Meldung_Teilnehmer!C52&amp;";"&amp;Meldung_Teilnehmer!D52&amp;";"&amp;TEXT(Meldung_Teilnehmer!E52,"JJJJ-MM-TT")&amp;";;"&amp;IF(ISBLANK(Meldung_Teilnehmer!R52),allg__Daten!C$7,Meldung_Teilnehmer!R52)&amp;";EK;"&amp;Meldung_Teilnehmer!G52&amp;";"&amp;Meldung_Teilnehmer!H52&amp;";PK;"&amp;Meldung_Teilnehmer!I52&amp;";"&amp;Meldung_Teilnehmer!J52&amp;";KGK;"&amp;Meldung_Teilnehmer!K52&amp;";"&amp;Meldung_Teilnehmer!L52&amp;";"&amp;Meldung_Teilnehmer!M52&amp;";GGK;"&amp;Meldung_Teilnehmer!N52&amp;";"&amp;Meldung_Teilnehmer!O52&amp;";"&amp;Meldung_Teilnehmer!P52,"")</f>
        <v/>
      </c>
    </row>
    <row r="46" spans="1:1" s="117" customFormat="1" ht="24.75" customHeight="1">
      <c r="A46" t="str">
        <f>IF(NOT(ISBLANK(Meldung_Teilnehmer!B53)),Meldung_Teilnehmer!B53&amp;";"&amp;Meldung_Teilnehmer!C53&amp;";"&amp;Meldung_Teilnehmer!D53&amp;";"&amp;TEXT(Meldung_Teilnehmer!E53,"JJJJ-MM-TT")&amp;";;"&amp;IF(ISBLANK(Meldung_Teilnehmer!R53),allg__Daten!C$7,Meldung_Teilnehmer!R53)&amp;";EK;"&amp;Meldung_Teilnehmer!G53&amp;";"&amp;Meldung_Teilnehmer!H53&amp;";PK;"&amp;Meldung_Teilnehmer!I53&amp;";"&amp;Meldung_Teilnehmer!J53&amp;";KGK;"&amp;Meldung_Teilnehmer!K53&amp;";"&amp;Meldung_Teilnehmer!L53&amp;";"&amp;Meldung_Teilnehmer!M53&amp;";GGK;"&amp;Meldung_Teilnehmer!N53&amp;";"&amp;Meldung_Teilnehmer!O53&amp;";"&amp;Meldung_Teilnehmer!P53,"")</f>
        <v/>
      </c>
    </row>
    <row r="47" spans="1:1" s="117" customFormat="1" ht="24.75" customHeight="1">
      <c r="A47" t="str">
        <f>IF(NOT(ISBLANK(Meldung_Teilnehmer!B54)),Meldung_Teilnehmer!B54&amp;";"&amp;Meldung_Teilnehmer!C54&amp;";"&amp;Meldung_Teilnehmer!D54&amp;";"&amp;TEXT(Meldung_Teilnehmer!E54,"JJJJ-MM-TT")&amp;";;"&amp;IF(ISBLANK(Meldung_Teilnehmer!R54),allg__Daten!C$7,Meldung_Teilnehmer!R54)&amp;";EK;"&amp;Meldung_Teilnehmer!G54&amp;";"&amp;Meldung_Teilnehmer!H54&amp;";PK;"&amp;Meldung_Teilnehmer!I54&amp;";"&amp;Meldung_Teilnehmer!J54&amp;";KGK;"&amp;Meldung_Teilnehmer!K54&amp;";"&amp;Meldung_Teilnehmer!L54&amp;";"&amp;Meldung_Teilnehmer!M54&amp;";GGK;"&amp;Meldung_Teilnehmer!N54&amp;";"&amp;Meldung_Teilnehmer!O54&amp;";"&amp;Meldung_Teilnehmer!P54,"")</f>
        <v/>
      </c>
    </row>
    <row r="48" spans="1:1" s="117" customFormat="1" ht="24.75" customHeight="1">
      <c r="A48" t="str">
        <f>IF(NOT(ISBLANK(Meldung_Teilnehmer!B55)),Meldung_Teilnehmer!B55&amp;";"&amp;Meldung_Teilnehmer!C55&amp;";"&amp;Meldung_Teilnehmer!D55&amp;";"&amp;TEXT(Meldung_Teilnehmer!E55,"JJJJ-MM-TT")&amp;";;"&amp;IF(ISBLANK(Meldung_Teilnehmer!R55),allg__Daten!C$7,Meldung_Teilnehmer!R55)&amp;";EK;"&amp;Meldung_Teilnehmer!G55&amp;";"&amp;Meldung_Teilnehmer!H55&amp;";PK;"&amp;Meldung_Teilnehmer!I55&amp;";"&amp;Meldung_Teilnehmer!J55&amp;";KGK;"&amp;Meldung_Teilnehmer!K55&amp;";"&amp;Meldung_Teilnehmer!L55&amp;";"&amp;Meldung_Teilnehmer!M55&amp;";GGK;"&amp;Meldung_Teilnehmer!N55&amp;";"&amp;Meldung_Teilnehmer!O55&amp;";"&amp;Meldung_Teilnehmer!P55,"")</f>
        <v/>
      </c>
    </row>
    <row r="49" spans="1:1" s="117" customFormat="1" ht="24.75" customHeight="1">
      <c r="A49" t="str">
        <f>IF(NOT(ISBLANK(Meldung_Teilnehmer!B56)),Meldung_Teilnehmer!B56&amp;";"&amp;Meldung_Teilnehmer!C56&amp;";"&amp;Meldung_Teilnehmer!D56&amp;";"&amp;TEXT(Meldung_Teilnehmer!E56,"JJJJ-MM-TT")&amp;";;"&amp;IF(ISBLANK(Meldung_Teilnehmer!R56),allg__Daten!C$7,Meldung_Teilnehmer!R56)&amp;";EK;"&amp;Meldung_Teilnehmer!G56&amp;";"&amp;Meldung_Teilnehmer!H56&amp;";PK;"&amp;Meldung_Teilnehmer!I56&amp;";"&amp;Meldung_Teilnehmer!J56&amp;";KGK;"&amp;Meldung_Teilnehmer!K56&amp;";"&amp;Meldung_Teilnehmer!L56&amp;";"&amp;Meldung_Teilnehmer!M56&amp;";GGK;"&amp;Meldung_Teilnehmer!N56&amp;";"&amp;Meldung_Teilnehmer!O56&amp;";"&amp;Meldung_Teilnehmer!P56,"")</f>
        <v/>
      </c>
    </row>
    <row r="50" spans="1:1" s="117" customFormat="1" ht="24.75" customHeight="1">
      <c r="A50" t="str">
        <f>IF(NOT(ISBLANK(Meldung_Teilnehmer!B57)),Meldung_Teilnehmer!B57&amp;";"&amp;Meldung_Teilnehmer!C57&amp;";"&amp;Meldung_Teilnehmer!D57&amp;";"&amp;TEXT(Meldung_Teilnehmer!E57,"JJJJ-MM-TT")&amp;";;"&amp;IF(ISBLANK(Meldung_Teilnehmer!R57),allg__Daten!C$7,Meldung_Teilnehmer!R57)&amp;";EK;"&amp;Meldung_Teilnehmer!G57&amp;";"&amp;Meldung_Teilnehmer!H57&amp;";PK;"&amp;Meldung_Teilnehmer!I57&amp;";"&amp;Meldung_Teilnehmer!J57&amp;";KGK;"&amp;Meldung_Teilnehmer!K57&amp;";"&amp;Meldung_Teilnehmer!L57&amp;";"&amp;Meldung_Teilnehmer!M57&amp;";GGK;"&amp;Meldung_Teilnehmer!N57&amp;";"&amp;Meldung_Teilnehmer!O57&amp;";"&amp;Meldung_Teilnehmer!P57,"")</f>
        <v/>
      </c>
    </row>
    <row r="51" spans="1:1" ht="14.4">
      <c r="A51" s="118"/>
    </row>
    <row r="52" spans="1:1" ht="14.4">
      <c r="A52" s="118"/>
    </row>
    <row r="53" spans="1:1" ht="14.4">
      <c r="A53" s="118"/>
    </row>
  </sheetData>
  <sheetProtection password="C850" sheet="1" objects="1" scenarios="1"/>
  <pageMargins left="0.75" right="0.75" top="1" bottom="1" header="0.511811023622047" footer="0.511811023622047"/>
  <pageSetup paperSize="9" orientation="portrait" horizontalDpi="300" verticalDpi="30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H30"/>
  <sheetViews>
    <sheetView zoomScale="55" zoomScaleNormal="55" workbookViewId="0">
      <selection activeCell="B22" sqref="B22"/>
    </sheetView>
  </sheetViews>
  <sheetFormatPr baseColWidth="10" defaultColWidth="9.21875" defaultRowHeight="15"/>
  <cols>
    <col min="1" max="1" width="24.5546875" style="119" customWidth="1"/>
    <col min="2" max="2" width="101.44140625" style="120" customWidth="1"/>
    <col min="3" max="3" width="10.109375" style="121" hidden="1" customWidth="1"/>
    <col min="4" max="6" width="5" style="121" hidden="1" customWidth="1"/>
    <col min="7" max="7" width="1.6640625" style="121" hidden="1" customWidth="1"/>
    <col min="8" max="8" width="9.6640625" style="121" customWidth="1"/>
  </cols>
  <sheetData>
    <row r="1" spans="1:8" ht="24.75" customHeight="1">
      <c r="A1" s="122" t="s">
        <v>76</v>
      </c>
      <c r="B1" s="123" t="s">
        <v>77</v>
      </c>
    </row>
    <row r="2" spans="1:8" s="121" customFormat="1" ht="15" customHeight="1">
      <c r="A2" s="124"/>
      <c r="B2" s="125" t="s">
        <v>78</v>
      </c>
    </row>
    <row r="3" spans="1:8" ht="24.75" customHeight="1">
      <c r="A3" s="126" t="s">
        <v>79</v>
      </c>
      <c r="B3" s="127">
        <v>44647</v>
      </c>
      <c r="C3" s="128" t="str">
        <f>TEXT(B3,"TT.MM.JJJJ")</f>
        <v>28.03.2026</v>
      </c>
      <c r="D3" s="129" t="str">
        <f>LEFT(C3,FIND(".",C3)-1)</f>
        <v>28</v>
      </c>
      <c r="E3" s="129" t="str">
        <f>MID(C3,FIND(".",C3)+1,FIND(".",C3,FIND(".",C3)+1)-FIND(".",C3)-1)</f>
        <v>03</v>
      </c>
      <c r="F3" s="129" t="str">
        <f>RIGHT(C3,FIND(".",C3)+1)</f>
        <v>2026</v>
      </c>
      <c r="G3" s="121">
        <f ca="1">IF(OR(B3="DD.MM.YYYY",B3=""),0,IF(B3&lt;TODAY(),1,0))</f>
        <v>0</v>
      </c>
      <c r="H3" s="130" t="str">
        <f ca="1">IF(G3=1,"Das Datum liegt in der Vergangenheit!","")</f>
        <v/>
      </c>
    </row>
    <row r="4" spans="1:8" s="121" customFormat="1" ht="15" customHeight="1">
      <c r="A4" s="131"/>
      <c r="B4" s="132" t="s">
        <v>80</v>
      </c>
      <c r="C4" s="133"/>
      <c r="D4" s="134"/>
    </row>
    <row r="5" spans="1:8" ht="24.75" customHeight="1">
      <c r="A5" s="122" t="s">
        <v>81</v>
      </c>
      <c r="B5" s="127">
        <v>44648</v>
      </c>
      <c r="C5" s="128" t="str">
        <f>IF(B5&lt;&gt;"",TEXT(B5,"TT.MM.JJJJ"),"DD.MM.YYYY")</f>
        <v>29.03.2026</v>
      </c>
      <c r="D5" s="129" t="str">
        <f>LEFT(C5,FIND(".",C5)-1)</f>
        <v>29</v>
      </c>
      <c r="E5" s="129" t="str">
        <f>MID(C5,FIND(".",C5)+1,FIND(".",C5,FIND(".",C5)+1)-FIND(".",C5)-1)</f>
        <v>03</v>
      </c>
      <c r="F5" s="129" t="str">
        <f>RIGHT(C5,FIND(".",C5)+1)</f>
        <v>2026</v>
      </c>
      <c r="G5" s="121">
        <f ca="1">IF(OR(B5="DD.MM.YYYY",B5=""),0,IF(B5&lt;TODAY(),1,IF(B5&lt;B$3,2,0)))</f>
        <v>0</v>
      </c>
      <c r="H5" s="130" t="str">
        <f ca="1">IF(G5=1,"Das Datum liegt in der Vergangenheit!",IF(G5=2,"Das Datum liegt vor dem Startdatum!",""))</f>
        <v/>
      </c>
    </row>
    <row r="6" spans="1:8" s="121" customFormat="1" ht="24.75" customHeight="1">
      <c r="A6" s="124" t="s">
        <v>82</v>
      </c>
      <c r="B6" s="122" t="str">
        <f>C6</f>
        <v>28. - 29.03.2026</v>
      </c>
      <c r="C6" s="121" t="str">
        <f>IF(F3=F5,IF(E3=E5,IF((D3=D5),C3,D3&amp;". - "&amp;C5),D3&amp;"."&amp;E3&amp;". - "&amp;C5),C3&amp;" - "&amp;C5)</f>
        <v>28. - 29.03.2026</v>
      </c>
    </row>
    <row r="7" spans="1:8" s="121" customFormat="1" ht="15" customHeight="1">
      <c r="A7" s="124"/>
      <c r="B7" s="125" t="s">
        <v>83</v>
      </c>
    </row>
    <row r="8" spans="1:8" s="121" customFormat="1" ht="15" customHeight="1">
      <c r="A8" s="124"/>
      <c r="B8" s="135"/>
    </row>
    <row r="9" spans="1:8" s="121" customFormat="1" ht="24.75" customHeight="1">
      <c r="A9" s="122" t="s">
        <v>84</v>
      </c>
      <c r="B9" s="135"/>
    </row>
    <row r="10" spans="1:8" s="121" customFormat="1" ht="99.75" customHeight="1">
      <c r="A10" s="122" t="s">
        <v>85</v>
      </c>
      <c r="B10" s="136" t="s">
        <v>86</v>
      </c>
    </row>
    <row r="11" spans="1:8" s="121" customFormat="1" ht="24.75" customHeight="1">
      <c r="A11" s="122" t="s">
        <v>87</v>
      </c>
      <c r="B11" s="127">
        <v>44625</v>
      </c>
      <c r="G11" s="121">
        <f ca="1">IF(OR(B11="DD.MM.YYYY",B11=""),0,IF(B11&lt;TODAY(),1,IF(B11&gt;B$3,3,0)))</f>
        <v>0</v>
      </c>
      <c r="H11" s="130" t="str">
        <f ca="1">IF(G11=1,"Das Datum liegt in der Vergangenheit!",IF(G11=3,"Das Datum liegt nach dem Startdatum!",""))</f>
        <v/>
      </c>
    </row>
    <row r="12" spans="1:8" s="121" customFormat="1" ht="24.75" customHeight="1">
      <c r="A12" s="122" t="s">
        <v>88</v>
      </c>
      <c r="B12" s="137" t="s">
        <v>89</v>
      </c>
    </row>
    <row r="13" spans="1:8" s="121" customFormat="1" ht="24.75" customHeight="1">
      <c r="A13" s="122" t="s">
        <v>90</v>
      </c>
      <c r="B13" s="137" t="s">
        <v>91</v>
      </c>
    </row>
    <row r="14" spans="1:8" ht="15" customHeight="1">
      <c r="B14" s="125" t="s">
        <v>92</v>
      </c>
    </row>
    <row r="15" spans="1:8" ht="15" customHeight="1"/>
    <row r="16" spans="1:8" s="121" customFormat="1" ht="24.75" customHeight="1">
      <c r="A16" s="122" t="s">
        <v>93</v>
      </c>
      <c r="B16" s="135"/>
    </row>
    <row r="17" spans="1:8" ht="24.75" customHeight="1">
      <c r="A17" s="138" t="s">
        <v>71</v>
      </c>
      <c r="B17" s="139" t="s">
        <v>94</v>
      </c>
    </row>
    <row r="18" spans="1:8" ht="24.75" customHeight="1">
      <c r="A18" s="138" t="s">
        <v>72</v>
      </c>
      <c r="B18" s="139" t="s">
        <v>95</v>
      </c>
    </row>
    <row r="19" spans="1:8" ht="24.75" customHeight="1">
      <c r="A19" s="138" t="s">
        <v>73</v>
      </c>
      <c r="B19" s="139" t="s">
        <v>96</v>
      </c>
    </row>
    <row r="20" spans="1:8" ht="24.75" customHeight="1">
      <c r="A20" s="138" t="s">
        <v>74</v>
      </c>
      <c r="B20" s="139" t="s">
        <v>97</v>
      </c>
    </row>
    <row r="21" spans="1:8" ht="24.75" customHeight="1">
      <c r="A21" s="138" t="s">
        <v>75</v>
      </c>
      <c r="B21" s="139" t="s">
        <v>98</v>
      </c>
    </row>
    <row r="22" spans="1:8" ht="24.75" customHeight="1">
      <c r="A22" s="138" t="s">
        <v>99</v>
      </c>
      <c r="B22" s="127">
        <v>44625</v>
      </c>
      <c r="G22" s="121">
        <f ca="1">IF(OR(B22="DD.MM.YYYY",B22=""),0,IF(B22&lt;TODAY(),1,IF(B22&gt;B$3,3,0)))</f>
        <v>0</v>
      </c>
      <c r="H22" s="130" t="str">
        <f ca="1">IF(G22=1,"Das Datum liegt in der Vergangenheit!",IF(G22=3,"Das Datum liegt nach dem Startdatum!",""))</f>
        <v/>
      </c>
    </row>
    <row r="23" spans="1:8" ht="24.75" customHeight="1"/>
    <row r="24" spans="1:8" ht="24.75" customHeight="1">
      <c r="A24" s="119" t="s">
        <v>100</v>
      </c>
    </row>
    <row r="25" spans="1:8" ht="24.75" customHeight="1">
      <c r="A25" s="119" t="s">
        <v>101</v>
      </c>
      <c r="B25" s="120">
        <v>13</v>
      </c>
    </row>
    <row r="26" spans="1:8">
      <c r="A26" s="119" t="s">
        <v>102</v>
      </c>
      <c r="B26" s="120">
        <v>10</v>
      </c>
    </row>
    <row r="27" spans="1:8">
      <c r="A27" s="119" t="s">
        <v>103</v>
      </c>
      <c r="B27" s="120">
        <v>8</v>
      </c>
    </row>
    <row r="28" spans="1:8">
      <c r="A28" s="119" t="s">
        <v>104</v>
      </c>
      <c r="B28" s="140">
        <v>8</v>
      </c>
    </row>
    <row r="29" spans="1:8">
      <c r="A29" s="119" t="s">
        <v>105</v>
      </c>
      <c r="B29" s="120">
        <v>4</v>
      </c>
    </row>
    <row r="30" spans="1:8">
      <c r="A30" s="119" t="s">
        <v>106</v>
      </c>
    </row>
  </sheetData>
  <sheetProtection algorithmName="SHA-512" hashValue="NGe+bX41eeZSWJCF832x3HxpREKPlCTw8REBiKjd6HEsF0yhgMcwix2sFwf4hy2b+LR7Cs8cmJWeldC8h3DTYg==" saltValue="XPW/jIchjrx877GR+c/5yw==" spinCount="100000" sheet="1" objects="1" scenarios="1"/>
  <conditionalFormatting sqref="B1">
    <cfRule type="expression" dxfId="8" priority="2">
      <formula>OR($B$1="Meisterschaft im Einrad Freestyle",$B$1="")</formula>
    </cfRule>
  </conditionalFormatting>
  <conditionalFormatting sqref="B3 B5 B11 B22">
    <cfRule type="expression" dxfId="7" priority="3">
      <formula>OR($B3="DD.MM.YYYY",$B3="")</formula>
    </cfRule>
  </conditionalFormatting>
  <conditionalFormatting sqref="B10">
    <cfRule type="expression" dxfId="6" priority="4">
      <formula>OR($B$10="XX,- Euro / Teilnehmer / Disziplin (maximal 45,- Euro)",$B$10="")</formula>
    </cfRule>
  </conditionalFormatting>
  <conditionalFormatting sqref="B12">
    <cfRule type="expression" dxfId="5" priority="5">
      <formula>OR($B$12="MELDEADRESSE",$B$12="")</formula>
    </cfRule>
  </conditionalFormatting>
  <conditionalFormatting sqref="B13">
    <cfRule type="expression" dxfId="4" priority="6">
      <formula>OR($B$13="BETREFF",$B$13="")</formula>
    </cfRule>
  </conditionalFormatting>
  <conditionalFormatting sqref="B18">
    <cfRule type="expression" dxfId="3" priority="7">
      <formula>OR($B$18="IBAN",$B$18="")</formula>
    </cfRule>
  </conditionalFormatting>
  <conditionalFormatting sqref="B19">
    <cfRule type="expression" dxfId="2" priority="8">
      <formula>OR($B$19="BIC",$B$19="")</formula>
    </cfRule>
  </conditionalFormatting>
  <conditionalFormatting sqref="B20">
    <cfRule type="expression" dxfId="1" priority="9">
      <formula>OR($B$20="BANK",$B$20="")</formula>
    </cfRule>
  </conditionalFormatting>
  <conditionalFormatting sqref="B21">
    <cfRule type="expression" dxfId="0" priority="10">
      <formula>OR($B$21="VERWENDUNGSZWECK",$B$21="")</formula>
    </cfRule>
  </conditionalFormatting>
  <hyperlinks>
    <hyperlink ref="B12" r:id="rId1" xr:uid="{00000000-0004-0000-0600-000000000000}"/>
  </hyperlinks>
  <pageMargins left="0.7" right="0.7" top="0.78749999999999998" bottom="0.78749999999999998" header="0.511811023622047" footer="0.511811023622047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7</vt:i4>
      </vt:variant>
      <vt:variant>
        <vt:lpstr>Benannte Bereiche</vt:lpstr>
      </vt:variant>
      <vt:variant>
        <vt:i4>3</vt:i4>
      </vt:variant>
    </vt:vector>
  </HeadingPairs>
  <TitlesOfParts>
    <vt:vector size="10" baseType="lpstr">
      <vt:lpstr>allg__Daten</vt:lpstr>
      <vt:lpstr>Meldung_Teilnehmer</vt:lpstr>
      <vt:lpstr>Meldung_Übernachtung</vt:lpstr>
      <vt:lpstr>Meldung_Jury</vt:lpstr>
      <vt:lpstr>Zusammenfassung</vt:lpstr>
      <vt:lpstr>Intern_Datenübernahme_CSV</vt:lpstr>
      <vt:lpstr>Intern_Wettkampfdaten</vt:lpstr>
      <vt:lpstr>Meldung_Jury!Print_Area</vt:lpstr>
      <vt:lpstr>Meldung_Teilnehmer!Print_Area</vt:lpstr>
      <vt:lpstr>Meldung_Übernachtung!Print_Area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Jan</dc:creator>
  <dc:description/>
  <cp:lastModifiedBy>Lisa Schubert</cp:lastModifiedBy>
  <cp:revision>11</cp:revision>
  <dcterms:created xsi:type="dcterms:W3CDTF">2023-02-25T14:13:18Z</dcterms:created>
  <dcterms:modified xsi:type="dcterms:W3CDTF">2026-02-16T11:21:40Z</dcterms:modified>
  <dc:language>de-DE</dc:language>
</cp:coreProperties>
</file>